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CIC Jean\Documents\JD Conseils\CHANTIER EN COURS\SOUS PREFECTURE DE FORBACH\"/>
    </mc:Choice>
  </mc:AlternateContent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62913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K250" i="2"/>
  <c r="K247" i="2"/>
  <c r="K241" i="2"/>
  <c r="K234" i="2"/>
  <c r="G273" i="2" s="1"/>
  <c r="K225" i="2"/>
  <c r="K215" i="2"/>
  <c r="K208" i="2"/>
  <c r="K201" i="2"/>
  <c r="K194" i="2"/>
  <c r="G272" i="2" s="1"/>
  <c r="K185" i="2"/>
  <c r="K182" i="2"/>
  <c r="K179" i="2"/>
  <c r="K176" i="2"/>
  <c r="K173" i="2"/>
  <c r="K170" i="2"/>
  <c r="K163" i="2"/>
  <c r="K160" i="2"/>
  <c r="K156" i="2"/>
  <c r="K145" i="2"/>
  <c r="K138" i="2"/>
  <c r="G271" i="2" s="1"/>
  <c r="K129" i="2"/>
  <c r="K123" i="2"/>
  <c r="K121" i="2"/>
  <c r="G270" i="2" s="1"/>
  <c r="K113" i="2"/>
  <c r="K110" i="2"/>
  <c r="K107" i="2"/>
  <c r="K104" i="2"/>
  <c r="K98" i="2"/>
  <c r="K91" i="2"/>
  <c r="G269" i="2" s="1"/>
  <c r="K81" i="2"/>
  <c r="G268" i="2" s="1"/>
  <c r="K74" i="2"/>
  <c r="K67" i="2"/>
  <c r="K61" i="2"/>
  <c r="K52" i="2"/>
  <c r="K46" i="2"/>
  <c r="K42" i="2"/>
  <c r="K36" i="2"/>
  <c r="K28" i="2"/>
  <c r="G267" i="2" s="1"/>
  <c r="K21" i="2"/>
  <c r="G266" i="2" s="1"/>
  <c r="K15" i="2"/>
  <c r="K13" i="2"/>
  <c r="K11" i="2"/>
  <c r="G265" i="2" s="1"/>
  <c r="G85" i="1"/>
  <c r="G83" i="1"/>
  <c r="G81" i="1"/>
  <c r="G79" i="1"/>
  <c r="E71" i="1"/>
  <c r="E66" i="1"/>
  <c r="E62" i="1"/>
  <c r="E20" i="1"/>
  <c r="E11" i="1"/>
  <c r="G258" i="2" l="1"/>
  <c r="G260" i="2" s="1"/>
  <c r="G259" i="2"/>
  <c r="G276" i="2"/>
  <c r="G277" i="2"/>
  <c r="G264" i="2"/>
  <c r="G278" i="2" l="1"/>
  <c r="AA1" i="3" s="1"/>
  <c r="AA3" i="3" l="1"/>
  <c r="AA37" i="3"/>
  <c r="AA33" i="3"/>
  <c r="AA4" i="3" l="1"/>
  <c r="AA5" i="3" s="1"/>
  <c r="AA27" i="3"/>
  <c r="AA12" i="3"/>
  <c r="AA7" i="3"/>
  <c r="AA42" i="3"/>
  <c r="AA18" i="3" l="1"/>
  <c r="AA43" i="3"/>
  <c r="AA24" i="3"/>
  <c r="AA23" i="3"/>
  <c r="AA13" i="3"/>
  <c r="AA15" i="3"/>
  <c r="AA32" i="3"/>
  <c r="AA16" i="3"/>
  <c r="AA17" i="3" s="1"/>
  <c r="AA6" i="3"/>
  <c r="AA46" i="3" l="1"/>
  <c r="AA29" i="3"/>
  <c r="AA28" i="3"/>
  <c r="AA9" i="3"/>
  <c r="AA94" i="3" s="1"/>
  <c r="AA90" i="3" s="1"/>
  <c r="AA30" i="3" s="1"/>
  <c r="AA73" i="3"/>
  <c r="AA93" i="3"/>
  <c r="AA89" i="3"/>
  <c r="AA85" i="3" s="1"/>
  <c r="AA80" i="3" s="1"/>
  <c r="AA72" i="3" s="1"/>
  <c r="AA64" i="3" s="1"/>
  <c r="AA56" i="3" s="1"/>
  <c r="AA44" i="3" s="1"/>
  <c r="AA65" i="3"/>
  <c r="AA57" i="3" s="1"/>
  <c r="AA45" i="3" s="1"/>
  <c r="AA26" i="3" s="1"/>
  <c r="AA50" i="3"/>
  <c r="AA34" i="3"/>
  <c r="AA19" i="3"/>
  <c r="AA10" i="3"/>
  <c r="AA75" i="3"/>
  <c r="AA82" i="3"/>
  <c r="AA38" i="3"/>
  <c r="AA11" i="3"/>
  <c r="AA21" i="3"/>
  <c r="AA41" i="3"/>
  <c r="AA14" i="3"/>
  <c r="AA25" i="3" l="1"/>
  <c r="AA96" i="3"/>
  <c r="AA92" i="3"/>
  <c r="AA88" i="3" s="1"/>
  <c r="AA84" i="3" s="1"/>
  <c r="AA78" i="3" s="1"/>
  <c r="AA70" i="3" s="1"/>
  <c r="AA62" i="3" s="1"/>
  <c r="AA54" i="3" s="1"/>
  <c r="AA51" i="3"/>
  <c r="AA22" i="3"/>
  <c r="AA71" i="3" s="1"/>
  <c r="AA63" i="3" s="1"/>
  <c r="AA55" i="3" s="1"/>
  <c r="AA40" i="3" s="1"/>
  <c r="AA86" i="3"/>
  <c r="AA47" i="3"/>
  <c r="AA81" i="3"/>
  <c r="AA74" i="3" s="1"/>
  <c r="AA66" i="3" s="1"/>
  <c r="AA58" i="3" s="1"/>
  <c r="AA48" i="3" s="1"/>
  <c r="AA67" i="3"/>
  <c r="AA59" i="3" s="1"/>
  <c r="AA49" i="3" s="1"/>
  <c r="AA31" i="3" s="1"/>
  <c r="AA95" i="3"/>
  <c r="AA91" i="3"/>
  <c r="AA35" i="3" s="1"/>
  <c r="AA20" i="3"/>
  <c r="AA69" i="3" s="1"/>
  <c r="AA61" i="3" s="1"/>
  <c r="AA53" i="3" s="1"/>
  <c r="AA36" i="3" s="1"/>
  <c r="AA87" i="3" l="1"/>
  <c r="AA83" i="3" s="1"/>
  <c r="AA76" i="3" s="1"/>
  <c r="AA68" i="3" s="1"/>
  <c r="AA60" i="3" s="1"/>
  <c r="AA52" i="3" s="1"/>
  <c r="AA79" i="3"/>
  <c r="AA77" i="3"/>
  <c r="AA39" i="3"/>
  <c r="AA98" i="3"/>
  <c r="AA2" i="3" s="1"/>
  <c r="D281" i="2" s="1"/>
</calcChain>
</file>

<file path=xl/sharedStrings.xml><?xml version="1.0" encoding="utf-8"?>
<sst xmlns="http://schemas.openxmlformats.org/spreadsheetml/2006/main" count="535" uniqueCount="305">
  <si>
    <t>Dossier</t>
  </si>
  <si>
    <t>Date</t>
  </si>
  <si>
    <t>Phase</t>
  </si>
  <si>
    <t>Indice</t>
  </si>
  <si>
    <t>MAITRE D'OUVRAGE
PREFECTURE DE METZ
9 Place de la Préfécture
57034 METZ CEDEX 01</t>
  </si>
  <si>
    <t>MAITRE D'OEUVRE : 
    JD Conseils
    57 rue Saint Laurent
    54700 Pont à Mousson
    Tél : 06 88 99 89 83
    Mél : jean.dancic@wanadoo.fr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</si>
  <si>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</si>
  <si>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</si>
  <si>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</si>
  <si>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</si>
  <si>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</si>
  <si>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</si>
  <si>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</si>
  <si>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</si>
  <si>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</si>
  <si>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</si>
  <si>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</si>
  <si>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</si>
  <si>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</si>
  <si>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</si>
  <si>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</si>
  <si>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</si>
  <si>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</si>
  <si>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</si>
  <si>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</si>
  <si>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</si>
  <si>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</si>
  <si>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</si>
  <si>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</si>
  <si>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</si>
  <si>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</si>
  <si>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</si>
  <si>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</si>
  <si>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</si>
  <si>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</si>
  <si>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</si>
  <si>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</si>
  <si>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</si>
  <si>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CHARPENTE - COUVERTURE - ZINGUERIE</t>
  </si>
  <si>
    <t>3.&amp;</t>
  </si>
  <si>
    <t>DESCRIPTION DES OUVRAGES</t>
  </si>
  <si>
    <t>2.1</t>
  </si>
  <si>
    <t>PREPARATION DE CHANTIER</t>
  </si>
  <si>
    <t>4.T</t>
  </si>
  <si>
    <t>4.L</t>
  </si>
  <si>
    <t xml:space="preserve">Localisation : A définir et à proximité des travaux.
</t>
  </si>
  <si>
    <t>2.1.1</t>
  </si>
  <si>
    <t>Installation de la base vie</t>
  </si>
  <si>
    <t>FT</t>
  </si>
  <si>
    <t>9.&amp;</t>
  </si>
  <si>
    <t>2.1.2</t>
  </si>
  <si>
    <t>Panneau de chantier</t>
  </si>
  <si>
    <t>2.1.3</t>
  </si>
  <si>
    <t>Branchement eau et électricité</t>
  </si>
  <si>
    <t>4.&amp;</t>
  </si>
  <si>
    <t>2.2</t>
  </si>
  <si>
    <t>MOYENS DE LEVAGE</t>
  </si>
  <si>
    <t xml:space="preserve">Localisation : Sur l'ensemble de la zone concerné par les travaux.
</t>
  </si>
  <si>
    <t>2.2.1</t>
  </si>
  <si>
    <t>Moyens de levage</t>
  </si>
  <si>
    <t>2.3</t>
  </si>
  <si>
    <t>DESAMIANTAGE</t>
  </si>
  <si>
    <t>2.3.1</t>
  </si>
  <si>
    <t>PROTECTIONS DIVERSES</t>
  </si>
  <si>
    <t>5.T</t>
  </si>
  <si>
    <t>5.L</t>
  </si>
  <si>
    <t>2.3.1.1</t>
  </si>
  <si>
    <t>Protection diverses</t>
  </si>
  <si>
    <t>9.M.Z</t>
  </si>
  <si>
    <t>5.&amp;</t>
  </si>
  <si>
    <t>2.3.2</t>
  </si>
  <si>
    <t xml:space="preserve">PLAN DE RETRAIT </t>
  </si>
  <si>
    <t xml:space="preserve">Localisation : Pendant les travaux de désamiantage .
</t>
  </si>
  <si>
    <t>2.3.2.1</t>
  </si>
  <si>
    <t>Rédaction du mode opératoire et suivi administratif. Remise du RFI et DOE en fin de chantier.</t>
  </si>
  <si>
    <t>2.3.3</t>
  </si>
  <si>
    <t>INSTALLATION DE CHANTIER</t>
  </si>
  <si>
    <t>2.3.3.1</t>
  </si>
  <si>
    <t>Amené et repli du matériel. Confinement dynamique et statique mise sous dépression et sas de décontamination</t>
  </si>
  <si>
    <t>2.3.4</t>
  </si>
  <si>
    <t>EQUIPEMENTS DE PROTECTIONS</t>
  </si>
  <si>
    <t>2.3.4.1</t>
  </si>
  <si>
    <t>Équipement de protections des opérateurs</t>
  </si>
  <si>
    <t>2.3.5</t>
  </si>
  <si>
    <t>PROTECTIONS PROVISOIRES</t>
  </si>
  <si>
    <t>2.3.5.1</t>
  </si>
  <si>
    <t>Protection provisoire</t>
  </si>
  <si>
    <t xml:space="preserve">Localisation : Pendant les travaux de toitures.
</t>
  </si>
  <si>
    <t>2.3.6</t>
  </si>
  <si>
    <t>ANALYSE D'EMPOUSSIEREMENT</t>
  </si>
  <si>
    <t xml:space="preserve">Localisation : Zone de travaux à désamianter.
</t>
  </si>
  <si>
    <t>2.3.6.1</t>
  </si>
  <si>
    <t>Analyse d'empoussièrement pendant les travaux,analyse surfacique avant et après travaux</t>
  </si>
  <si>
    <t>2.3.7</t>
  </si>
  <si>
    <t>ELEMENTS AMIANTES</t>
  </si>
  <si>
    <t xml:space="preserve">Localisation : Joues en bardage amiantées 
</t>
  </si>
  <si>
    <t>2.3.7.1</t>
  </si>
  <si>
    <t>Dépose des joues en bardage amiantées</t>
  </si>
  <si>
    <t>2.3.8</t>
  </si>
  <si>
    <t>TRANSPORTS DES DECHETS</t>
  </si>
  <si>
    <t xml:space="preserve">Localisation : Tous les déchets décrits ci-dessus .
</t>
  </si>
  <si>
    <t>2.3.8.1</t>
  </si>
  <si>
    <t>Transport des déchets amiantés par un transporteur agrée et enfouissement au Centre Technique d'Enfouissement Classé</t>
  </si>
  <si>
    <t>2.4</t>
  </si>
  <si>
    <t>ECHAFAUDAGE</t>
  </si>
  <si>
    <t xml:space="preserve">Localisation : En périphérie des façades permettant l'accès aux travaux de couverture.
Protection de la toiture de l'annexe en pignon pendant les travaux.
</t>
  </si>
  <si>
    <t>2.4.1</t>
  </si>
  <si>
    <t>Échafaudage de pied compris plancher de protection pour travaux de couverture</t>
  </si>
  <si>
    <t>2.5</t>
  </si>
  <si>
    <t>DEPOSE DES OUVRAGES</t>
  </si>
  <si>
    <t xml:space="preserve">Localisation : Ensemble de la toiture concernée par les travaux.
</t>
  </si>
  <si>
    <t>2.5.1</t>
  </si>
  <si>
    <t>Dépose sans soin de la couverture existante compris lattage</t>
  </si>
  <si>
    <t>2.5.2</t>
  </si>
  <si>
    <t>Dépose sans soin des gouttières pendantes</t>
  </si>
  <si>
    <t>ML</t>
  </si>
  <si>
    <t>2.5.3</t>
  </si>
  <si>
    <t>Dépose sans soin des descentes d'eaux pluviales compris dauphins fonte</t>
  </si>
  <si>
    <t>2.5.4</t>
  </si>
  <si>
    <t>Dépose sans soin des solins</t>
  </si>
  <si>
    <t>2.5.5</t>
  </si>
  <si>
    <t>Dépose sans soin des châssis de toit</t>
  </si>
  <si>
    <t>2.5.6</t>
  </si>
  <si>
    <t xml:space="preserve">Dérasement des conduits de cheminée sous couverture </t>
  </si>
  <si>
    <t>2.6</t>
  </si>
  <si>
    <t>CHARPENTE BOIS</t>
  </si>
  <si>
    <t>2.6.1</t>
  </si>
  <si>
    <t>REPARATION DE CHARPENTE</t>
  </si>
  <si>
    <t xml:space="preserve">Localisation : Concerne la charpente existante sous couverture.
</t>
  </si>
  <si>
    <t>2.6.1.1</t>
  </si>
  <si>
    <t>Note de calcul et plans EXE</t>
  </si>
  <si>
    <t>Fourniture , façon et pose compris dépose de bois de charpente en Sapin des Vosges équarri et traité pour réparation, remplacement ou renforcement de la charpente existante.                                                      Quantité estimée et à justifier</t>
  </si>
  <si>
    <t>M3</t>
  </si>
  <si>
    <t>2.6.2</t>
  </si>
  <si>
    <t>PLANCHER TECHNIQUE</t>
  </si>
  <si>
    <t xml:space="preserve">Localisation : Partie centrale dans combles.
</t>
  </si>
  <si>
    <t>2.6.2.1</t>
  </si>
  <si>
    <t>Plancher technique</t>
  </si>
  <si>
    <t>2.7</t>
  </si>
  <si>
    <t>COUVERTURE ET ACCESSOIRES</t>
  </si>
  <si>
    <t>2.7.1</t>
  </si>
  <si>
    <t>COUVERTURE TUILES TERRE CUITE</t>
  </si>
  <si>
    <t xml:space="preserve">Localisation : Toiture du bâtiment 
</t>
  </si>
  <si>
    <t>2.7.1.1</t>
  </si>
  <si>
    <t xml:space="preserve">Fourniture et pose d'un film sous toiture approprié fixée par lattage et contre lattage. </t>
  </si>
  <si>
    <t>2.7.1.2</t>
  </si>
  <si>
    <t>Fourniture et pose d'une couverture mécanique en tuiles terre cuite rouge de chez KORAMIC type PRIMA</t>
  </si>
  <si>
    <t>2.7.2</t>
  </si>
  <si>
    <t>ACCESSOIRES</t>
  </si>
  <si>
    <t xml:space="preserve">Localisation : Toiture existante.
</t>
  </si>
  <si>
    <t>2.7.2.1</t>
  </si>
  <si>
    <t>Tuiles pour faîtage</t>
  </si>
  <si>
    <t>2.7.2.2</t>
  </si>
  <si>
    <t>Tuiles pour arêtiers</t>
  </si>
  <si>
    <t>2.7.2.3</t>
  </si>
  <si>
    <t>Sorties de toiture tout diamètres</t>
  </si>
  <si>
    <t>2.7.3</t>
  </si>
  <si>
    <t>LUCARNES</t>
  </si>
  <si>
    <t xml:space="preserve">Localisation : Toiture et joues des lucarnes et fronton existants
</t>
  </si>
  <si>
    <t>2.7.3.1</t>
  </si>
  <si>
    <t>Toiture en tuiles</t>
  </si>
  <si>
    <t>2.7.3.5</t>
  </si>
  <si>
    <t>Noues en zinc</t>
  </si>
  <si>
    <t>2.7.3.2</t>
  </si>
  <si>
    <t xml:space="preserve">Habillage joues des lucarnes </t>
  </si>
  <si>
    <t>2.7.3.3</t>
  </si>
  <si>
    <t xml:space="preserve">Habillage face avant des lucarnes  </t>
  </si>
  <si>
    <t>2.7.3.4</t>
  </si>
  <si>
    <t>Planches d'égout des lucarnes</t>
  </si>
  <si>
    <t>Solin zinc en pied de joues et devant menuiseries</t>
  </si>
  <si>
    <t>2.8</t>
  </si>
  <si>
    <t>OUVRAGES DE ZINGUERIES</t>
  </si>
  <si>
    <t>2.8.1</t>
  </si>
  <si>
    <t>NOUES</t>
  </si>
  <si>
    <t xml:space="preserve">Localisation : Noues sur versant arrière
</t>
  </si>
  <si>
    <t>2.8.1.1</t>
  </si>
  <si>
    <t>Noues</t>
  </si>
  <si>
    <t>2.8.2</t>
  </si>
  <si>
    <t>REMPLACEMENT ZINGUERIE PERIPHERIE CHASSIS DE TOIT EXISTANTS</t>
  </si>
  <si>
    <t xml:space="preserve">Localisation : Sur châssis de toit existants
</t>
  </si>
  <si>
    <t>2.8.2.1</t>
  </si>
  <si>
    <t>Remplacement zinguerie sur châssis de toit</t>
  </si>
  <si>
    <t>2.8.3</t>
  </si>
  <si>
    <t>GOUTTIERES ZINC NATUREL</t>
  </si>
  <si>
    <t xml:space="preserve">Localisation : En bas de pente des versants de part et d'autre du bâtiment.
</t>
  </si>
  <si>
    <t>2.8.3.1</t>
  </si>
  <si>
    <t>Descente EP en zinc diamètre 100 mm</t>
  </si>
  <si>
    <t>2.8.4</t>
  </si>
  <si>
    <t>DESCENTE EP EN ZINC NATUREL</t>
  </si>
  <si>
    <t xml:space="preserve">Localisation : En remplacement des descentes EP existantes
</t>
  </si>
  <si>
    <t>2.8.4.1</t>
  </si>
  <si>
    <t>Fourniture et pose de gouttière en zinc naturel de 33 de développée</t>
  </si>
  <si>
    <t>2.8.5</t>
  </si>
  <si>
    <t>DAUPHINS FONTE</t>
  </si>
  <si>
    <t xml:space="preserve">Localisation : En remplacement des dauphins fonte existants
</t>
  </si>
  <si>
    <t>2.8.5.1</t>
  </si>
  <si>
    <t>Dauphin fonte de 1.00 m de haut diamètre 100 mm</t>
  </si>
  <si>
    <t>2.9</t>
  </si>
  <si>
    <t>DIVERS</t>
  </si>
  <si>
    <t>2.9.1</t>
  </si>
  <si>
    <t>RACCORDEMENT DES EAUX PLUVIALES</t>
  </si>
  <si>
    <t xml:space="preserve">Localisation : Au pied de chaque descente EP
</t>
  </si>
  <si>
    <t>2.9.1.1</t>
  </si>
  <si>
    <t>Raccordement sur le réseau existant</t>
  </si>
  <si>
    <t>2.9.2</t>
  </si>
  <si>
    <t>PEINTURE SUR OUVRAGES</t>
  </si>
  <si>
    <t xml:space="preserve">Localisation : Sur dauphins fonte neufs
</t>
  </si>
  <si>
    <t>2.9.2.1</t>
  </si>
  <si>
    <t>Mise en peinture des dauphins fonte</t>
  </si>
  <si>
    <t>2.9.3</t>
  </si>
  <si>
    <t>ISOLATION SOUS COMBLES</t>
  </si>
  <si>
    <t>2.9.3.1</t>
  </si>
  <si>
    <t>Dépose de la laine existante compris tous matériels et matériaux de toutes natures</t>
  </si>
  <si>
    <t>2.9.3.2</t>
  </si>
  <si>
    <t>Isolation sous combles</t>
  </si>
  <si>
    <t>Total H.T. :</t>
  </si>
  <si>
    <t>Total T.V.A. (20%) :</t>
  </si>
  <si>
    <t>Total T.T.C. :</t>
  </si>
  <si>
    <t>RECAPITULATIF
CHARPENTE - COUVERTURE - ZINGUERIE</t>
  </si>
  <si>
    <t>RECAPITULATIF DES CHAPITRES</t>
  </si>
  <si>
    <t>2 - DESCRIPTION DES OUVRAGES</t>
  </si>
  <si>
    <t>- 2.1 - PREPARATION DE CHANTIER</t>
  </si>
  <si>
    <t>- 2.2 - MOYENS DE LEVAGE</t>
  </si>
  <si>
    <t>- 2.3 - DESAMIANTAGE</t>
  </si>
  <si>
    <t>- 2.4 - ECHAFAUDAGE</t>
  </si>
  <si>
    <t>- 2.5 - DEPOSE DES OUVRAGES</t>
  </si>
  <si>
    <t>- 2.6 - CHARPENTE BOIS</t>
  </si>
  <si>
    <t>- 2.7 - COUVERTURE ET ACCESSOIRES</t>
  </si>
  <si>
    <t>- 2.8 - OUVRAGES DE ZINGUERIES</t>
  </si>
  <si>
    <t>- 2.9 - DIVERS</t>
  </si>
  <si>
    <t>Total du lot CHARPENTE - COUVERTURE - ZINGUERIE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</si>
  <si>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</si>
  <si>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</si>
  <si>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</si>
  <si>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</si>
  <si>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</si>
  <si>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</si>
  <si>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</si>
  <si>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</si>
  <si>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</si>
  <si>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</si>
  <si>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</si>
  <si>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</si>
  <si>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</si>
  <si>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</si>
  <si>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</si>
  <si>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</si>
  <si>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</si>
  <si>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</si>
  <si>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</si>
  <si>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</si>
  <si>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</si>
  <si>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</si>
  <si>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</si>
  <si>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</si>
  <si>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</si>
  <si>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</si>
  <si>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</si>
  <si>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</si>
  <si>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</si>
  <si>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</si>
  <si>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</si>
  <si>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</si>
  <si>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REFECTION DE LA COUVERTURE DE LA SOUS PREFECTURE</t>
  </si>
  <si>
    <t>2025-221</t>
  </si>
  <si>
    <t>11/07/2025</t>
  </si>
  <si>
    <t>DCE</t>
  </si>
  <si>
    <t>A</t>
  </si>
  <si>
    <t>11 avenue de Général Passaga</t>
  </si>
  <si>
    <t>57600 FORBACH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</si>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</sst>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</numFmts>
  <fonts count="2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i/>
      <sz val="8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3" fillId="0" borderId="9" xfId="0" applyFont="1" applyBorder="1" applyAlignment="1">
      <alignment horizontal="right" vertical="top" wrapText="1"/>
    </xf>
    <xf numFmtId="3" fontId="13" fillId="0" borderId="9" xfId="0" applyNumberFormat="1" applyFont="1" applyBorder="1" applyAlignment="1">
      <alignment horizontal="right" vertical="top" wrapText="1"/>
    </xf>
    <xf numFmtId="4" fontId="14" fillId="0" borderId="12" xfId="0" applyNumberFormat="1" applyFont="1" applyBorder="1" applyAlignment="1" applyProtection="1">
      <alignment vertical="top" wrapText="1"/>
      <protection locked="0"/>
    </xf>
    <xf numFmtId="4" fontId="14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vertical="top" wrapText="1"/>
    </xf>
    <xf numFmtId="0" fontId="15" fillId="0" borderId="11" xfId="0" applyFont="1" applyBorder="1" applyAlignment="1">
      <alignment vertical="top" wrapText="1"/>
    </xf>
    <xf numFmtId="4" fontId="13" fillId="0" borderId="9" xfId="0" applyNumberFormat="1" applyFont="1" applyBorder="1" applyAlignment="1">
      <alignment horizontal="right" vertical="top" wrapText="1"/>
    </xf>
    <xf numFmtId="164" fontId="13" fillId="0" borderId="9" xfId="0" applyNumberFormat="1" applyFont="1" applyBorder="1" applyAlignment="1">
      <alignment horizontal="right" vertical="top" wrapText="1"/>
    </xf>
    <xf numFmtId="0" fontId="19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11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4" fontId="5" fillId="0" borderId="12" xfId="0" applyNumberFormat="1" applyFont="1" applyBorder="1" applyAlignment="1" applyProtection="1">
      <alignment horizontal="right" vertical="top" wrapText="1"/>
      <protection locked="0"/>
    </xf>
    <xf numFmtId="165" fontId="5" fillId="0" borderId="12" xfId="0" applyNumberFormat="1" applyFont="1" applyBorder="1" applyAlignment="1" applyProtection="1">
      <alignment horizontal="right" vertical="top" wrapText="1"/>
      <protection locked="0"/>
    </xf>
    <xf numFmtId="165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0" fillId="0" borderId="0" xfId="0"/>
    <xf numFmtId="0" fontId="16" fillId="0" borderId="2" xfId="0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0" fontId="16" fillId="0" borderId="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5" fontId="16" fillId="0" borderId="0" xfId="0" applyNumberFormat="1" applyFont="1" applyAlignment="1">
      <alignment horizontal="right" vertical="top" wrapText="1"/>
    </xf>
    <xf numFmtId="165" fontId="16" fillId="0" borderId="5" xfId="0" applyNumberFormat="1" applyFont="1" applyBorder="1" applyAlignment="1">
      <alignment horizontal="right" vertical="top" wrapText="1"/>
    </xf>
    <xf numFmtId="0" fontId="16" fillId="0" borderId="4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165" fontId="16" fillId="0" borderId="7" xfId="0" applyNumberFormat="1" applyFont="1" applyBorder="1" applyAlignment="1">
      <alignment horizontal="right" vertical="top" wrapText="1"/>
    </xf>
    <xf numFmtId="165" fontId="16" fillId="0" borderId="8" xfId="0" applyNumberFormat="1" applyFont="1" applyBorder="1" applyAlignment="1">
      <alignment horizontal="right" vertical="top" wrapText="1"/>
    </xf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165" fontId="19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165" fontId="20" fillId="0" borderId="0" xfId="0" applyNumberFormat="1" applyFont="1" applyAlignment="1">
      <alignment horizontal="right" vertical="top" wrapText="1" indent="1"/>
    </xf>
    <xf numFmtId="165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left" vertical="top" wrapText="1" indent="1"/>
    </xf>
    <xf numFmtId="0" fontId="20" fillId="0" borderId="0" xfId="0" applyFont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5" fontId="3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5" fontId="3" fillId="0" borderId="21" xfId="0" applyNumberFormat="1" applyFont="1" applyBorder="1" applyAlignment="1">
      <alignment vertical="top" wrapText="1"/>
    </xf>
    <xf numFmtId="165" fontId="1" fillId="0" borderId="21" xfId="0" applyNumberFormat="1" applyFont="1" applyBorder="1" applyAlignment="1">
      <alignment vertical="top" wrapText="1"/>
    </xf>
    <xf numFmtId="165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23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19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6" fontId="5" fillId="0" borderId="12" xfId="0" applyNumberFormat="1" applyFont="1" applyBorder="1" applyAlignment="1" applyProtection="1">
      <alignment vertical="top" wrapText="1"/>
      <protection locked="0"/>
    </xf>
    <xf numFmtId="167" fontId="5" fillId="0" borderId="12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33338</xdr:colOff>
      <xdr:row>50</xdr:row>
      <xdr:rowOff>71438</xdr:rowOff>
    </xdr:from>
    <xdr:to>
      <xdr:col>4</xdr:col>
      <xdr:colOff>922337</xdr:colOff>
      <xdr:row>55</xdr:row>
      <xdr:rowOff>33338</xdr:rowOff>
    </xdr:to>
    <xdr:pic>
      <xdr:nvPicPr>
        <xdr:cNvPr id="2" name="Picture 1" descr="{4f2dedd7-7225-428f-bed5-7736adeee832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786438"/>
          <a:ext cx="889000" cy="533400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81</xdr:row>
      <xdr:rowOff>14288</xdr:rowOff>
    </xdr:from>
    <xdr:to>
      <xdr:col>1</xdr:col>
      <xdr:colOff>636587</xdr:colOff>
      <xdr:row>83</xdr:row>
      <xdr:rowOff>99167</xdr:rowOff>
    </xdr:to>
    <xdr:pic>
      <xdr:nvPicPr>
        <xdr:cNvPr id="3" name="Picture 2" descr="{2085c21b-88aa-402a-92fe-2145a159732c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3" y="9272588"/>
          <a:ext cx="603250" cy="3134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B1:I87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1"/>
      <c r="F2" s="51"/>
      <c r="G2" s="51"/>
      <c r="H2" s="51"/>
      <c r="I2" s="8"/>
    </row>
    <row r="3" spans="2:9" ht="9" customHeight="1" x14ac:dyDescent="0.25">
      <c r="B3" s="5"/>
      <c r="C3" s="6"/>
      <c r="D3" s="7"/>
      <c r="E3" s="51"/>
      <c r="F3" s="51"/>
      <c r="G3" s="51"/>
      <c r="H3" s="51"/>
      <c r="I3" s="8"/>
    </row>
    <row r="4" spans="2:9" ht="9" customHeight="1" x14ac:dyDescent="0.25">
      <c r="B4" s="5"/>
      <c r="C4" s="6"/>
      <c r="D4" s="7"/>
      <c r="E4" s="51"/>
      <c r="F4" s="51"/>
      <c r="G4" s="51"/>
      <c r="H4" s="51"/>
      <c r="I4" s="8"/>
    </row>
    <row r="5" spans="2:9" ht="9" customHeight="1" x14ac:dyDescent="0.25">
      <c r="B5" s="5"/>
      <c r="C5" s="6"/>
      <c r="D5" s="7"/>
      <c r="E5" s="51"/>
      <c r="F5" s="51"/>
      <c r="G5" s="51"/>
      <c r="H5" s="51"/>
      <c r="I5" s="8"/>
    </row>
    <row r="6" spans="2:9" ht="9" customHeight="1" x14ac:dyDescent="0.25">
      <c r="B6" s="5"/>
      <c r="C6" s="6"/>
      <c r="D6" s="7"/>
      <c r="E6" s="51"/>
      <c r="F6" s="51"/>
      <c r="G6" s="51"/>
      <c r="H6" s="51"/>
      <c r="I6" s="8"/>
    </row>
    <row r="7" spans="2:9" ht="9" customHeight="1" x14ac:dyDescent="0.25">
      <c r="B7" s="5"/>
      <c r="C7" s="6"/>
      <c r="D7" s="7"/>
      <c r="E7" s="51"/>
      <c r="F7" s="51"/>
      <c r="G7" s="51"/>
      <c r="H7" s="51"/>
      <c r="I7" s="8"/>
    </row>
    <row r="8" spans="2:9" ht="9" customHeight="1" x14ac:dyDescent="0.25">
      <c r="B8" s="5"/>
      <c r="C8" s="6"/>
      <c r="D8" s="7"/>
      <c r="E8" s="51"/>
      <c r="F8" s="51"/>
      <c r="G8" s="51"/>
      <c r="H8" s="51"/>
      <c r="I8" s="8"/>
    </row>
    <row r="9" spans="2:9" ht="9" customHeight="1" x14ac:dyDescent="0.25">
      <c r="B9" s="5"/>
      <c r="C9" s="6"/>
      <c r="D9" s="7"/>
      <c r="E9" s="51"/>
      <c r="F9" s="51"/>
      <c r="G9" s="51"/>
      <c r="H9" s="51"/>
      <c r="I9" s="8"/>
    </row>
    <row r="10" spans="2:9" ht="9" customHeight="1" x14ac:dyDescent="0.25">
      <c r="B10" s="5"/>
      <c r="C10" s="6"/>
      <c r="D10" s="7"/>
      <c r="E10" s="51"/>
      <c r="F10" s="51"/>
      <c r="G10" s="51"/>
      <c r="H10" s="51"/>
      <c r="I10" s="8"/>
    </row>
    <row r="11" spans="2:9" ht="9" customHeight="1" x14ac:dyDescent="0.25">
      <c r="B11" s="5"/>
      <c r="C11" s="6"/>
      <c r="D11" s="7"/>
      <c r="E11" s="52" t="str">
        <f>IF(Paramètres!C5&lt;&gt;"",Paramètres!C5,"")</f>
        <v>REFECTION DE LA COUVERTURE DE LA SOUS PREFECTURE</v>
      </c>
      <c r="F11" s="52"/>
      <c r="G11" s="52"/>
      <c r="H11" s="52"/>
      <c r="I11" s="8"/>
    </row>
    <row r="12" spans="2:9" ht="9" customHeight="1" x14ac:dyDescent="0.25">
      <c r="B12" s="5"/>
      <c r="C12" s="6"/>
      <c r="D12" s="7"/>
      <c r="E12" s="52"/>
      <c r="F12" s="52"/>
      <c r="G12" s="52"/>
      <c r="H12" s="52"/>
      <c r="I12" s="8"/>
    </row>
    <row r="13" spans="2:9" ht="9" customHeight="1" x14ac:dyDescent="0.25">
      <c r="B13" s="5"/>
      <c r="C13" s="6"/>
      <c r="D13" s="7"/>
      <c r="E13" s="52"/>
      <c r="F13" s="52"/>
      <c r="G13" s="52"/>
      <c r="H13" s="52"/>
      <c r="I13" s="8"/>
    </row>
    <row r="14" spans="2:9" ht="9" customHeight="1" x14ac:dyDescent="0.25">
      <c r="B14" s="5"/>
      <c r="C14" s="6"/>
      <c r="D14" s="7"/>
      <c r="E14" s="52"/>
      <c r="F14" s="52"/>
      <c r="G14" s="52"/>
      <c r="H14" s="52"/>
      <c r="I14" s="8"/>
    </row>
    <row r="15" spans="2:9" ht="9" customHeight="1" x14ac:dyDescent="0.25">
      <c r="B15" s="5"/>
      <c r="C15" s="6"/>
      <c r="D15" s="7"/>
      <c r="E15" s="52"/>
      <c r="F15" s="52"/>
      <c r="G15" s="52"/>
      <c r="H15" s="52"/>
      <c r="I15" s="8"/>
    </row>
    <row r="16" spans="2:9" ht="9" customHeight="1" x14ac:dyDescent="0.25">
      <c r="B16" s="5"/>
      <c r="C16" s="6"/>
      <c r="D16" s="7"/>
      <c r="E16" s="52"/>
      <c r="F16" s="52"/>
      <c r="G16" s="52"/>
      <c r="H16" s="52"/>
      <c r="I16" s="8"/>
    </row>
    <row r="17" spans="2:9" ht="9" customHeight="1" x14ac:dyDescent="0.25">
      <c r="B17" s="5"/>
      <c r="C17" s="6"/>
      <c r="D17" s="7"/>
      <c r="E17" s="52"/>
      <c r="F17" s="52"/>
      <c r="G17" s="52"/>
      <c r="H17" s="52"/>
      <c r="I17" s="8"/>
    </row>
    <row r="18" spans="2:9" ht="9" customHeight="1" x14ac:dyDescent="0.25">
      <c r="B18" s="5"/>
      <c r="C18" s="6"/>
      <c r="D18" s="7"/>
      <c r="E18" s="52"/>
      <c r="F18" s="52"/>
      <c r="G18" s="52"/>
      <c r="H18" s="52"/>
      <c r="I18" s="8"/>
    </row>
    <row r="19" spans="2:9" ht="9" customHeight="1" x14ac:dyDescent="0.25">
      <c r="B19" s="5"/>
      <c r="C19" s="6"/>
      <c r="D19" s="7"/>
      <c r="E19" s="52"/>
      <c r="F19" s="52"/>
      <c r="G19" s="52"/>
      <c r="H19" s="52"/>
      <c r="I19" s="8"/>
    </row>
    <row r="20" spans="2:9" ht="9" customHeight="1" x14ac:dyDescent="0.25">
      <c r="B20" s="5"/>
      <c r="C20" s="6"/>
      <c r="D20" s="7"/>
      <c r="E20" s="52" t="str">
        <f>IF(Paramètres!C24&lt;&gt;"",Paramètres!C24,"") &amp; CHAR(10) &amp; IF(Paramètres!C26&lt;&gt;"",Paramètres!C26,"") &amp; CHAR(10) &amp; IF(Paramètres!C28&lt;&gt;"",Paramètres!C28,"")</f>
        <v xml:space="preserve">11 avenue de Général Passaga
57600 FORBACH
</v>
      </c>
      <c r="F20" s="52"/>
      <c r="G20" s="52"/>
      <c r="H20" s="52"/>
      <c r="I20" s="8"/>
    </row>
    <row r="21" spans="2:9" ht="9" customHeight="1" x14ac:dyDescent="0.25">
      <c r="B21" s="5"/>
      <c r="C21" s="6"/>
      <c r="D21" s="7"/>
      <c r="E21" s="52"/>
      <c r="F21" s="52"/>
      <c r="G21" s="52"/>
      <c r="H21" s="52"/>
      <c r="I21" s="8"/>
    </row>
    <row r="22" spans="2:9" ht="9" customHeight="1" x14ac:dyDescent="0.25">
      <c r="B22" s="5"/>
      <c r="C22" s="6"/>
      <c r="D22" s="7"/>
      <c r="E22" s="52"/>
      <c r="F22" s="52"/>
      <c r="G22" s="52"/>
      <c r="H22" s="52"/>
      <c r="I22" s="8"/>
    </row>
    <row r="23" spans="2:9" ht="9" customHeight="1" x14ac:dyDescent="0.25">
      <c r="B23" s="5"/>
      <c r="C23" s="6"/>
      <c r="D23" s="7"/>
      <c r="E23" s="52"/>
      <c r="F23" s="52"/>
      <c r="G23" s="52"/>
      <c r="H23" s="52"/>
      <c r="I23" s="8"/>
    </row>
    <row r="24" spans="2:9" ht="9" customHeight="1" x14ac:dyDescent="0.25">
      <c r="B24" s="5"/>
      <c r="C24" s="6"/>
      <c r="D24" s="7"/>
      <c r="E24" s="52"/>
      <c r="F24" s="52"/>
      <c r="G24" s="52"/>
      <c r="H24" s="52"/>
      <c r="I24" s="8"/>
    </row>
    <row r="25" spans="2:9" ht="9" customHeight="1" x14ac:dyDescent="0.25">
      <c r="B25" s="5"/>
      <c r="C25" s="6"/>
      <c r="D25" s="7"/>
      <c r="E25" s="52"/>
      <c r="F25" s="52"/>
      <c r="G25" s="52"/>
      <c r="H25" s="52"/>
      <c r="I25" s="8"/>
    </row>
    <row r="26" spans="2:9" ht="9" customHeight="1" x14ac:dyDescent="0.25">
      <c r="B26" s="5"/>
      <c r="C26" s="6"/>
      <c r="D26" s="7"/>
      <c r="E26" s="52"/>
      <c r="F26" s="52"/>
      <c r="G26" s="52"/>
      <c r="H26" s="52"/>
      <c r="I26" s="8"/>
    </row>
    <row r="27" spans="2:9" ht="9" customHeight="1" x14ac:dyDescent="0.25">
      <c r="B27" s="5"/>
      <c r="C27" s="6"/>
      <c r="D27" s="7"/>
      <c r="E27" s="52"/>
      <c r="F27" s="52"/>
      <c r="G27" s="52"/>
      <c r="H27" s="52"/>
      <c r="I27" s="8"/>
    </row>
    <row r="28" spans="2:9" ht="9" customHeight="1" x14ac:dyDescent="0.25">
      <c r="B28" s="5"/>
      <c r="C28" s="6"/>
      <c r="D28" s="7"/>
      <c r="E28" s="51"/>
      <c r="F28" s="51"/>
      <c r="G28" s="51"/>
      <c r="H28" s="51"/>
      <c r="I28" s="8"/>
    </row>
    <row r="29" spans="2:9" ht="9" customHeight="1" x14ac:dyDescent="0.25">
      <c r="B29" s="5"/>
      <c r="C29" s="6"/>
      <c r="D29" s="7"/>
      <c r="E29" s="51"/>
      <c r="F29" s="51"/>
      <c r="G29" s="51"/>
      <c r="H29" s="51"/>
      <c r="I29" s="8"/>
    </row>
    <row r="30" spans="2:9" ht="9" customHeight="1" x14ac:dyDescent="0.25">
      <c r="B30" s="5"/>
      <c r="C30" s="6"/>
      <c r="D30" s="7"/>
      <c r="E30" s="51"/>
      <c r="F30" s="51"/>
      <c r="G30" s="51"/>
      <c r="H30" s="51"/>
      <c r="I30" s="8"/>
    </row>
    <row r="31" spans="2:9" ht="9" customHeight="1" x14ac:dyDescent="0.25">
      <c r="B31" s="5"/>
      <c r="C31" s="6"/>
      <c r="D31" s="7"/>
      <c r="E31" s="51"/>
      <c r="F31" s="51"/>
      <c r="G31" s="51"/>
      <c r="H31" s="51"/>
      <c r="I31" s="8"/>
    </row>
    <row r="32" spans="2:9" ht="9" customHeight="1" x14ac:dyDescent="0.25">
      <c r="B32" s="5"/>
      <c r="C32" s="6"/>
      <c r="D32" s="7"/>
      <c r="E32" s="51"/>
      <c r="F32" s="51"/>
      <c r="G32" s="51"/>
      <c r="H32" s="51"/>
      <c r="I32" s="8"/>
    </row>
    <row r="33" spans="2:9" ht="9" customHeight="1" x14ac:dyDescent="0.25">
      <c r="B33" s="5"/>
      <c r="C33" s="6"/>
      <c r="D33" s="7"/>
      <c r="E33" s="51"/>
      <c r="F33" s="51"/>
      <c r="G33" s="51"/>
      <c r="H33" s="51"/>
      <c r="I33" s="8"/>
    </row>
    <row r="34" spans="2:9" ht="9" customHeight="1" x14ac:dyDescent="0.25">
      <c r="B34" s="5"/>
      <c r="C34" s="6"/>
      <c r="D34" s="7"/>
      <c r="E34" s="51"/>
      <c r="F34" s="51"/>
      <c r="G34" s="51"/>
      <c r="H34" s="51"/>
      <c r="I34" s="8"/>
    </row>
    <row r="35" spans="2:9" ht="9" customHeight="1" x14ac:dyDescent="0.25">
      <c r="B35" s="5"/>
      <c r="C35" s="6"/>
      <c r="D35" s="7"/>
      <c r="E35" s="51"/>
      <c r="F35" s="51"/>
      <c r="G35" s="51"/>
      <c r="H35" s="51"/>
      <c r="I35" s="8"/>
    </row>
    <row r="36" spans="2:9" ht="9" customHeight="1" x14ac:dyDescent="0.25">
      <c r="B36" s="5"/>
      <c r="C36" s="6"/>
      <c r="D36" s="7"/>
      <c r="E36" s="51"/>
      <c r="F36" s="51"/>
      <c r="G36" s="51"/>
      <c r="H36" s="51"/>
      <c r="I36" s="8"/>
    </row>
    <row r="37" spans="2:9" ht="9" customHeight="1" x14ac:dyDescent="0.25">
      <c r="B37" s="5"/>
      <c r="C37" s="6"/>
      <c r="D37" s="7"/>
      <c r="E37" s="51"/>
      <c r="F37" s="51"/>
      <c r="G37" s="51"/>
      <c r="H37" s="51"/>
      <c r="I37" s="8"/>
    </row>
    <row r="38" spans="2:9" ht="9" customHeight="1" x14ac:dyDescent="0.25">
      <c r="B38" s="5"/>
      <c r="C38" s="6"/>
      <c r="D38" s="7"/>
      <c r="E38" s="51"/>
      <c r="F38" s="51"/>
      <c r="G38" s="51"/>
      <c r="H38" s="51"/>
      <c r="I38" s="8"/>
    </row>
    <row r="39" spans="2:9" ht="9" customHeight="1" x14ac:dyDescent="0.25">
      <c r="B39" s="5"/>
      <c r="C39" s="6"/>
      <c r="D39" s="7"/>
      <c r="E39" s="51"/>
      <c r="F39" s="51"/>
      <c r="G39" s="51"/>
      <c r="H39" s="51"/>
      <c r="I39" s="8"/>
    </row>
    <row r="40" spans="2:9" ht="9" customHeight="1" x14ac:dyDescent="0.25">
      <c r="B40" s="5"/>
      <c r="C40" s="6"/>
      <c r="D40" s="7"/>
      <c r="E40" s="51"/>
      <c r="F40" s="51"/>
      <c r="G40" s="51"/>
      <c r="H40" s="51"/>
      <c r="I40" s="8"/>
    </row>
    <row r="41" spans="2:9" ht="9" customHeight="1" x14ac:dyDescent="0.25">
      <c r="B41" s="5"/>
      <c r="C41" s="6"/>
      <c r="D41" s="7"/>
      <c r="E41" s="51"/>
      <c r="F41" s="51"/>
      <c r="G41" s="51"/>
      <c r="H41" s="51"/>
      <c r="I41" s="8"/>
    </row>
    <row r="42" spans="2:9" ht="9" customHeight="1" x14ac:dyDescent="0.25">
      <c r="B42" s="5"/>
      <c r="C42" s="6"/>
      <c r="D42" s="7"/>
      <c r="E42" s="51"/>
      <c r="F42" s="51"/>
      <c r="G42" s="51"/>
      <c r="H42" s="51"/>
      <c r="I42" s="8"/>
    </row>
    <row r="43" spans="2:9" ht="9" customHeight="1" x14ac:dyDescent="0.25">
      <c r="B43" s="5"/>
      <c r="C43" s="6"/>
      <c r="D43" s="7"/>
      <c r="E43" s="51"/>
      <c r="F43" s="51"/>
      <c r="G43" s="51"/>
      <c r="H43" s="51"/>
      <c r="I43" s="8"/>
    </row>
    <row r="44" spans="2:9" ht="9" customHeight="1" x14ac:dyDescent="0.25">
      <c r="B44" s="5"/>
      <c r="C44" s="6"/>
      <c r="D44" s="7"/>
      <c r="E44" s="51"/>
      <c r="F44" s="51"/>
      <c r="G44" s="51"/>
      <c r="H44" s="51"/>
      <c r="I44" s="8"/>
    </row>
    <row r="45" spans="2:9" ht="9" customHeight="1" x14ac:dyDescent="0.25">
      <c r="B45" s="5"/>
      <c r="C45" s="6"/>
      <c r="D45" s="7"/>
      <c r="E45" s="51"/>
      <c r="F45" s="51"/>
      <c r="G45" s="51"/>
      <c r="H45" s="51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51"/>
      <c r="F47" s="63" t="s">
        <v>4</v>
      </c>
      <c r="G47" s="51"/>
      <c r="H47" s="51"/>
      <c r="I47" s="8"/>
    </row>
    <row r="48" spans="2:9" ht="9" customHeight="1" x14ac:dyDescent="0.25">
      <c r="B48" s="5"/>
      <c r="C48" s="6"/>
      <c r="D48" s="7"/>
      <c r="E48" s="51"/>
      <c r="F48" s="51"/>
      <c r="G48" s="51"/>
      <c r="H48" s="51"/>
      <c r="I48" s="8"/>
    </row>
    <row r="49" spans="2:9" ht="9" customHeight="1" x14ac:dyDescent="0.25">
      <c r="B49" s="5"/>
      <c r="C49" s="6"/>
      <c r="D49" s="7"/>
      <c r="E49" s="51"/>
      <c r="F49" s="51"/>
      <c r="G49" s="51"/>
      <c r="H49" s="51"/>
      <c r="I49" s="8"/>
    </row>
    <row r="50" spans="2:9" ht="9" customHeight="1" x14ac:dyDescent="0.25">
      <c r="B50" s="5"/>
      <c r="C50" s="6"/>
      <c r="D50" s="7"/>
      <c r="E50" s="51"/>
      <c r="F50" s="51"/>
      <c r="G50" s="51"/>
      <c r="H50" s="51"/>
      <c r="I50" s="8"/>
    </row>
    <row r="51" spans="2:9" ht="9" customHeight="1" x14ac:dyDescent="0.25">
      <c r="B51" s="5"/>
      <c r="C51" s="6"/>
      <c r="D51" s="7"/>
      <c r="E51" s="51"/>
      <c r="F51" s="51"/>
      <c r="G51" s="51"/>
      <c r="H51" s="51"/>
      <c r="I51" s="8"/>
    </row>
    <row r="52" spans="2:9" ht="9" customHeight="1" x14ac:dyDescent="0.25">
      <c r="B52" s="5"/>
      <c r="C52" s="6"/>
      <c r="D52" s="7"/>
      <c r="E52" s="51"/>
      <c r="F52" s="51"/>
      <c r="G52" s="51"/>
      <c r="H52" s="51"/>
      <c r="I52" s="8"/>
    </row>
    <row r="53" spans="2:9" ht="9" customHeight="1" x14ac:dyDescent="0.25">
      <c r="B53" s="5"/>
      <c r="C53" s="6"/>
      <c r="D53" s="7"/>
      <c r="E53" s="51"/>
      <c r="F53" s="51"/>
      <c r="G53" s="51"/>
      <c r="H53" s="51"/>
      <c r="I53" s="8"/>
    </row>
    <row r="54" spans="2:9" ht="9" customHeight="1" x14ac:dyDescent="0.25">
      <c r="B54" s="5"/>
      <c r="C54" s="6"/>
      <c r="D54" s="7"/>
      <c r="E54" s="51"/>
      <c r="F54" s="51"/>
      <c r="G54" s="51"/>
      <c r="H54" s="51"/>
      <c r="I54" s="8"/>
    </row>
    <row r="55" spans="2:9" ht="9" customHeight="1" x14ac:dyDescent="0.25">
      <c r="B55" s="5"/>
      <c r="C55" s="6"/>
      <c r="D55" s="7"/>
      <c r="E55" s="51"/>
      <c r="F55" s="51"/>
      <c r="G55" s="51"/>
      <c r="H55" s="51"/>
      <c r="I55" s="8"/>
    </row>
    <row r="56" spans="2:9" ht="9" customHeight="1" x14ac:dyDescent="0.25">
      <c r="B56" s="5"/>
      <c r="C56" s="6"/>
      <c r="D56" s="7"/>
      <c r="E56" s="51"/>
      <c r="F56" s="51"/>
      <c r="G56" s="51"/>
      <c r="H56" s="51"/>
      <c r="I56" s="8"/>
    </row>
    <row r="57" spans="2:9" ht="9" customHeight="1" x14ac:dyDescent="0.25">
      <c r="B57" s="5"/>
      <c r="C57" s="6"/>
      <c r="D57" s="7"/>
      <c r="E57" s="51"/>
      <c r="F57" s="51"/>
      <c r="G57" s="51"/>
      <c r="H57" s="51"/>
      <c r="I57" s="8"/>
    </row>
    <row r="58" spans="2:9" ht="9" customHeight="1" x14ac:dyDescent="0.25">
      <c r="B58" s="5"/>
      <c r="C58" s="6"/>
      <c r="D58" s="7"/>
      <c r="E58" s="51"/>
      <c r="F58" s="51"/>
      <c r="G58" s="51"/>
      <c r="H58" s="51"/>
      <c r="I58" s="8"/>
    </row>
    <row r="59" spans="2:9" ht="9" customHeight="1" x14ac:dyDescent="0.25">
      <c r="B59" s="5"/>
      <c r="C59" s="6"/>
      <c r="D59" s="7"/>
      <c r="E59" s="51"/>
      <c r="F59" s="51"/>
      <c r="G59" s="51"/>
      <c r="H59" s="51"/>
      <c r="I59" s="8"/>
    </row>
    <row r="60" spans="2:9" ht="9" customHeight="1" x14ac:dyDescent="0.25">
      <c r="B60" s="5"/>
      <c r="C60" s="6"/>
      <c r="D60" s="7"/>
      <c r="E60" s="51"/>
      <c r="F60" s="51"/>
      <c r="G60" s="51"/>
      <c r="H60" s="51"/>
      <c r="I60" s="8"/>
    </row>
    <row r="61" spans="2:9" ht="9" customHeight="1" x14ac:dyDescent="0.25">
      <c r="B61" s="5"/>
      <c r="C61" s="6"/>
      <c r="D61" s="7"/>
      <c r="E61" s="7"/>
      <c r="F61" s="7"/>
      <c r="G61" s="7"/>
      <c r="H61" s="7"/>
      <c r="I61" s="8"/>
    </row>
    <row r="62" spans="2:9" ht="9" customHeight="1" x14ac:dyDescent="0.25">
      <c r="B62" s="5"/>
      <c r="C62" s="6"/>
      <c r="D62" s="7"/>
      <c r="E62" s="53" t="str">
        <f>IF(Paramètres!C9&lt;&gt;"",Paramètres!C9,"")</f>
        <v/>
      </c>
      <c r="F62" s="53"/>
      <c r="G62" s="53"/>
      <c r="H62" s="53"/>
      <c r="I62" s="8"/>
    </row>
    <row r="63" spans="2:9" ht="9" customHeight="1" x14ac:dyDescent="0.25">
      <c r="B63" s="5"/>
      <c r="C63" s="6"/>
      <c r="D63" s="7"/>
      <c r="E63" s="53"/>
      <c r="F63" s="53"/>
      <c r="G63" s="53"/>
      <c r="H63" s="53"/>
      <c r="I63" s="8"/>
    </row>
    <row r="64" spans="2:9" ht="9" customHeight="1" x14ac:dyDescent="0.25">
      <c r="B64" s="5"/>
      <c r="C64" s="6"/>
      <c r="D64" s="7"/>
      <c r="E64" s="53"/>
      <c r="F64" s="53"/>
      <c r="G64" s="53"/>
      <c r="H64" s="53"/>
      <c r="I64" s="8"/>
    </row>
    <row r="65" spans="2:9" ht="9" customHeight="1" x14ac:dyDescent="0.25">
      <c r="B65" s="5"/>
      <c r="C65" s="6"/>
      <c r="D65" s="7"/>
      <c r="E65" s="53"/>
      <c r="F65" s="53"/>
      <c r="G65" s="53"/>
      <c r="H65" s="53"/>
      <c r="I65" s="8"/>
    </row>
    <row r="66" spans="2:9" ht="9" customHeight="1" x14ac:dyDescent="0.25">
      <c r="B66" s="5"/>
      <c r="C66" s="6"/>
      <c r="D66" s="7"/>
      <c r="E66" s="53" t="str">
        <f>IF(Paramètres!C11&lt;&gt;"",Paramètres!C11,"")</f>
        <v>CHARPENTE - COUVERTURE - ZINGUERIE</v>
      </c>
      <c r="F66" s="53"/>
      <c r="G66" s="53"/>
      <c r="H66" s="53"/>
      <c r="I66" s="8"/>
    </row>
    <row r="67" spans="2:9" ht="9" customHeight="1" x14ac:dyDescent="0.25">
      <c r="B67" s="5"/>
      <c r="C67" s="6"/>
      <c r="D67" s="7"/>
      <c r="E67" s="53"/>
      <c r="F67" s="53"/>
      <c r="G67" s="53"/>
      <c r="H67" s="53"/>
      <c r="I67" s="8"/>
    </row>
    <row r="68" spans="2:9" ht="9" customHeight="1" x14ac:dyDescent="0.25">
      <c r="B68" s="5"/>
      <c r="C68" s="6"/>
      <c r="D68" s="7"/>
      <c r="E68" s="53"/>
      <c r="F68" s="53"/>
      <c r="G68" s="53"/>
      <c r="H68" s="53"/>
      <c r="I68" s="8"/>
    </row>
    <row r="69" spans="2:9" ht="9" customHeight="1" x14ac:dyDescent="0.25">
      <c r="B69" s="5"/>
      <c r="C69" s="6"/>
      <c r="D69" s="7"/>
      <c r="E69" s="53"/>
      <c r="F69" s="53"/>
      <c r="G69" s="53"/>
      <c r="H69" s="53"/>
      <c r="I69" s="8"/>
    </row>
    <row r="70" spans="2:9" ht="9" customHeight="1" x14ac:dyDescent="0.25">
      <c r="B70" s="5"/>
      <c r="C70" s="6"/>
      <c r="D70" s="7"/>
      <c r="E70" s="53"/>
      <c r="F70" s="53"/>
      <c r="G70" s="53"/>
      <c r="H70" s="53"/>
      <c r="I70" s="8"/>
    </row>
    <row r="71" spans="2:9" ht="9" customHeight="1" x14ac:dyDescent="0.25">
      <c r="B71" s="5"/>
      <c r="C71" s="6"/>
      <c r="D71" s="7"/>
      <c r="E71" s="54" t="str">
        <f>IF(Paramètres!C3&lt;&gt;"",Paramètres!C3,"")</f>
        <v>DPGF</v>
      </c>
      <c r="F71" s="55"/>
      <c r="G71" s="55"/>
      <c r="H71" s="56"/>
      <c r="I71" s="8"/>
    </row>
    <row r="72" spans="2:9" ht="9" customHeight="1" x14ac:dyDescent="0.25">
      <c r="B72" s="5"/>
      <c r="C72" s="6"/>
      <c r="D72" s="7"/>
      <c r="E72" s="57"/>
      <c r="F72" s="52"/>
      <c r="G72" s="52"/>
      <c r="H72" s="58"/>
      <c r="I72" s="8"/>
    </row>
    <row r="73" spans="2:9" ht="9" customHeight="1" x14ac:dyDescent="0.25">
      <c r="B73" s="5"/>
      <c r="C73" s="6"/>
      <c r="D73" s="7"/>
      <c r="E73" s="57"/>
      <c r="F73" s="52"/>
      <c r="G73" s="52"/>
      <c r="H73" s="58"/>
      <c r="I73" s="8"/>
    </row>
    <row r="74" spans="2:9" ht="9" customHeight="1" x14ac:dyDescent="0.25">
      <c r="B74" s="5"/>
      <c r="C74" s="6"/>
      <c r="D74" s="7"/>
      <c r="E74" s="57"/>
      <c r="F74" s="52"/>
      <c r="G74" s="52"/>
      <c r="H74" s="58"/>
      <c r="I74" s="8"/>
    </row>
    <row r="75" spans="2:9" ht="9" customHeight="1" x14ac:dyDescent="0.25">
      <c r="B75" s="5"/>
      <c r="C75" s="6"/>
      <c r="D75" s="7"/>
      <c r="E75" s="57"/>
      <c r="F75" s="52"/>
      <c r="G75" s="52"/>
      <c r="H75" s="58"/>
      <c r="I75" s="8"/>
    </row>
    <row r="76" spans="2:9" ht="9" customHeight="1" x14ac:dyDescent="0.25">
      <c r="B76" s="5"/>
      <c r="C76" s="6"/>
      <c r="D76" s="7"/>
      <c r="E76" s="57"/>
      <c r="F76" s="52"/>
      <c r="G76" s="52"/>
      <c r="H76" s="58"/>
      <c r="I76" s="8"/>
    </row>
    <row r="77" spans="2:9" ht="9" customHeight="1" x14ac:dyDescent="0.25">
      <c r="B77" s="5"/>
      <c r="C77" s="6"/>
      <c r="D77" s="7"/>
      <c r="E77" s="59"/>
      <c r="F77" s="60"/>
      <c r="G77" s="60"/>
      <c r="H77" s="61"/>
      <c r="I77" s="8"/>
    </row>
    <row r="78" spans="2:9" ht="9" customHeight="1" x14ac:dyDescent="0.25">
      <c r="B78" s="5"/>
      <c r="C78" s="6"/>
      <c r="D78" s="7"/>
      <c r="E78" s="7"/>
      <c r="F78" s="7"/>
      <c r="G78" s="7"/>
      <c r="H78" s="7"/>
      <c r="I78" s="8"/>
    </row>
    <row r="79" spans="2:9" ht="9" customHeight="1" x14ac:dyDescent="0.25">
      <c r="B79" s="5"/>
      <c r="C79" s="6"/>
      <c r="D79" s="7"/>
      <c r="E79" s="7"/>
      <c r="F79" s="62" t="s">
        <v>0</v>
      </c>
      <c r="G79" s="62" t="str">
        <f>IF(Paramètres!C7&lt;&gt;"",Paramètres!C7,"")</f>
        <v>2025-221</v>
      </c>
      <c r="H79" s="7"/>
      <c r="I79" s="8"/>
    </row>
    <row r="80" spans="2:9" ht="9" customHeight="1" x14ac:dyDescent="0.25">
      <c r="B80" s="66"/>
      <c r="C80" s="64" t="s">
        <v>5</v>
      </c>
      <c r="D80" s="7"/>
      <c r="E80" s="7"/>
      <c r="F80" s="62"/>
      <c r="G80" s="62"/>
      <c r="H80" s="7"/>
      <c r="I80" s="8"/>
    </row>
    <row r="81" spans="2:9" ht="9" customHeight="1" x14ac:dyDescent="0.25">
      <c r="B81" s="66"/>
      <c r="C81" s="65"/>
      <c r="D81" s="7"/>
      <c r="E81" s="7"/>
      <c r="F81" s="62" t="s">
        <v>1</v>
      </c>
      <c r="G81" s="62" t="str">
        <f>IF(Paramètres!C13&lt;&gt;"",Paramètres!C13,"")</f>
        <v>11/07/2025</v>
      </c>
      <c r="H81" s="7"/>
      <c r="I81" s="8"/>
    </row>
    <row r="82" spans="2:9" ht="9" customHeight="1" x14ac:dyDescent="0.25">
      <c r="B82" s="66"/>
      <c r="C82" s="65"/>
      <c r="D82" s="7"/>
      <c r="E82" s="7"/>
      <c r="F82" s="62"/>
      <c r="G82" s="62"/>
      <c r="H82" s="7"/>
      <c r="I82" s="8"/>
    </row>
    <row r="83" spans="2:9" ht="9" customHeight="1" x14ac:dyDescent="0.25">
      <c r="B83" s="66"/>
      <c r="C83" s="65"/>
      <c r="D83" s="7"/>
      <c r="E83" s="7"/>
      <c r="F83" s="62" t="s">
        <v>2</v>
      </c>
      <c r="G83" s="62" t="str">
        <f>IF(Paramètres!C15&lt;&gt;"",Paramètres!C15,"")</f>
        <v>DCE</v>
      </c>
      <c r="H83" s="7"/>
      <c r="I83" s="8"/>
    </row>
    <row r="84" spans="2:9" ht="9" customHeight="1" x14ac:dyDescent="0.25">
      <c r="B84" s="66"/>
      <c r="C84" s="65"/>
      <c r="D84" s="7"/>
      <c r="E84" s="7"/>
      <c r="F84" s="62"/>
      <c r="G84" s="62"/>
      <c r="H84" s="7"/>
      <c r="I84" s="8"/>
    </row>
    <row r="85" spans="2:9" ht="9" customHeight="1" x14ac:dyDescent="0.25">
      <c r="B85" s="66"/>
      <c r="C85" s="65"/>
      <c r="D85" s="7"/>
      <c r="E85" s="7"/>
      <c r="F85" s="62" t="s">
        <v>3</v>
      </c>
      <c r="G85" s="62" t="str">
        <f>IF(Paramètres!C17&lt;&gt;"",Paramètres!C17,"")</f>
        <v>A</v>
      </c>
      <c r="H85" s="7"/>
      <c r="I85" s="8"/>
    </row>
    <row r="86" spans="2:9" ht="9" customHeight="1" x14ac:dyDescent="0.25">
      <c r="B86" s="66"/>
      <c r="C86" s="65"/>
      <c r="D86" s="7"/>
      <c r="E86" s="7"/>
      <c r="F86" s="62"/>
      <c r="G86" s="62"/>
      <c r="H86" s="7"/>
      <c r="I86" s="8"/>
    </row>
    <row r="87" spans="2:9" ht="9" customHeight="1" x14ac:dyDescent="0.25">
      <c r="B87" s="9"/>
      <c r="C87" s="10"/>
      <c r="D87" s="11"/>
      <c r="E87" s="11"/>
      <c r="F87" s="11"/>
      <c r="G87" s="11"/>
      <c r="H87" s="11"/>
      <c r="I87" s="12"/>
    </row>
  </sheetData>
  <sheetProtection password="E95E" sheet="1" objects="1" selectLockedCells="1"/>
  <mergeCells count="19">
    <mergeCell ref="C80:C86"/>
    <mergeCell ref="B80:B86"/>
    <mergeCell ref="F83:F84"/>
    <mergeCell ref="G83:G84"/>
    <mergeCell ref="F85:F86"/>
    <mergeCell ref="G85:G86"/>
    <mergeCell ref="F47:H60"/>
    <mergeCell ref="E66:H70"/>
    <mergeCell ref="E71:H77"/>
    <mergeCell ref="F79:F80"/>
    <mergeCell ref="G79:G80"/>
    <mergeCell ref="F81:F82"/>
    <mergeCell ref="G81:G82"/>
    <mergeCell ref="E2:H10"/>
    <mergeCell ref="E11:H19"/>
    <mergeCell ref="E20:H27"/>
    <mergeCell ref="E28:H45"/>
    <mergeCell ref="E62:H65"/>
    <mergeCell ref="E47:E60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R285"/>
  <sheetViews>
    <sheetView showGridLines="0" tabSelected="1" workbookViewId="0">
      <pane ySplit="3" topLeftCell="A4" activePane="bottomLeft" state="frozen"/>
      <selection pane="bottomLeft" activeCell="J11" sqref="J11"/>
    </sheetView>
  </sheetViews>
  <sheetFormatPr baseColWidth="10" defaultColWidth="9.140625" defaultRowHeight="15" x14ac:dyDescent="0.25"/>
  <cols>
    <col min="1" max="1" width="0" hidden="1" customWidth="1"/>
    <col min="2" max="2" width="3.710937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t="22.5" hidden="1" x14ac:dyDescent="0.25">
      <c r="A1" s="7" t="s">
        <v>6</v>
      </c>
      <c r="B1" s="7" t="s">
        <v>7</v>
      </c>
      <c r="C1" s="7" t="s">
        <v>8</v>
      </c>
      <c r="D1" s="7" t="s">
        <v>9</v>
      </c>
      <c r="E1" s="7" t="s">
        <v>10</v>
      </c>
      <c r="F1" s="7" t="s">
        <v>11</v>
      </c>
      <c r="G1" s="7" t="s">
        <v>12</v>
      </c>
      <c r="H1" s="7" t="s">
        <v>13</v>
      </c>
      <c r="I1" s="7" t="s">
        <v>14</v>
      </c>
      <c r="J1" s="7" t="s">
        <v>15</v>
      </c>
      <c r="K1" s="7" t="s">
        <v>16</v>
      </c>
      <c r="L1" s="7" t="s">
        <v>17</v>
      </c>
      <c r="N1" s="7" t="s">
        <v>18</v>
      </c>
      <c r="O1" s="7" t="s">
        <v>19</v>
      </c>
      <c r="P1" s="7" t="s">
        <v>20</v>
      </c>
      <c r="Q1" s="7" t="s">
        <v>21</v>
      </c>
      <c r="R1" s="7" t="s">
        <v>22</v>
      </c>
    </row>
    <row r="3" spans="1:18" ht="22.5" x14ac:dyDescent="0.25">
      <c r="A3" s="7" t="s">
        <v>23</v>
      </c>
      <c r="B3" s="13" t="s">
        <v>24</v>
      </c>
      <c r="C3" s="13" t="s">
        <v>25</v>
      </c>
      <c r="D3" s="67" t="s">
        <v>26</v>
      </c>
      <c r="E3" s="67"/>
      <c r="F3" s="67"/>
      <c r="G3" s="13" t="s">
        <v>12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  <c r="R3" s="13" t="s">
        <v>37</v>
      </c>
    </row>
    <row r="4" spans="1:18" ht="15.75" customHeight="1" x14ac:dyDescent="0.25">
      <c r="A4" s="7">
        <v>2</v>
      </c>
      <c r="B4" s="14"/>
      <c r="C4" s="14"/>
      <c r="D4" s="68" t="s">
        <v>38</v>
      </c>
      <c r="E4" s="68"/>
      <c r="F4" s="68"/>
      <c r="G4" s="15"/>
      <c r="H4" s="15"/>
      <c r="I4" s="15"/>
      <c r="J4" s="15"/>
      <c r="K4" s="16"/>
      <c r="L4" s="7"/>
    </row>
    <row r="5" spans="1:18" hidden="1" x14ac:dyDescent="0.25">
      <c r="A5" s="7">
        <v>3</v>
      </c>
    </row>
    <row r="6" spans="1:18" hidden="1" x14ac:dyDescent="0.25">
      <c r="A6" s="7" t="s">
        <v>39</v>
      </c>
    </row>
    <row r="7" spans="1:18" ht="15.75" customHeight="1" x14ac:dyDescent="0.25">
      <c r="A7" s="7">
        <v>3</v>
      </c>
      <c r="B7" s="17">
        <v>2</v>
      </c>
      <c r="C7" s="17"/>
      <c r="D7" s="69" t="s">
        <v>40</v>
      </c>
      <c r="E7" s="69"/>
      <c r="F7" s="69"/>
      <c r="G7" s="18"/>
      <c r="H7" s="18"/>
      <c r="I7" s="18"/>
      <c r="J7" s="18"/>
      <c r="K7" s="19"/>
      <c r="L7" s="7"/>
    </row>
    <row r="8" spans="1:18" x14ac:dyDescent="0.25">
      <c r="A8" s="7">
        <v>4</v>
      </c>
      <c r="B8" s="17" t="s">
        <v>41</v>
      </c>
      <c r="C8" s="17"/>
      <c r="D8" s="70" t="s">
        <v>42</v>
      </c>
      <c r="E8" s="70"/>
      <c r="F8" s="70"/>
      <c r="G8" s="20"/>
      <c r="H8" s="20"/>
      <c r="I8" s="20"/>
      <c r="J8" s="20"/>
      <c r="K8" s="21"/>
      <c r="L8" s="7"/>
    </row>
    <row r="9" spans="1:18" hidden="1" x14ac:dyDescent="0.25">
      <c r="A9" s="7" t="s">
        <v>43</v>
      </c>
    </row>
    <row r="10" spans="1:18" ht="22.5" customHeight="1" x14ac:dyDescent="0.25">
      <c r="A10" s="7" t="s">
        <v>44</v>
      </c>
      <c r="B10" s="22"/>
      <c r="C10" s="22"/>
      <c r="D10" s="71" t="s">
        <v>45</v>
      </c>
      <c r="E10" s="71"/>
      <c r="F10" s="71"/>
      <c r="G10" s="71"/>
      <c r="H10" s="71"/>
      <c r="I10" s="71"/>
      <c r="J10" s="71"/>
      <c r="K10" s="22"/>
    </row>
    <row r="11" spans="1:18" x14ac:dyDescent="0.25">
      <c r="A11" s="7">
        <v>9</v>
      </c>
      <c r="B11" s="23" t="s">
        <v>46</v>
      </c>
      <c r="C11" s="23"/>
      <c r="D11" s="72" t="s">
        <v>47</v>
      </c>
      <c r="E11" s="73"/>
      <c r="F11" s="73"/>
      <c r="G11" s="25" t="s">
        <v>48</v>
      </c>
      <c r="H11" s="26">
        <v>1</v>
      </c>
      <c r="I11" s="26"/>
      <c r="J11" s="27"/>
      <c r="K11" s="28">
        <f>IF(AND(H11= "",I11= ""), 0, ROUND(ROUND(J11, 2) * ROUND(IF(I11="",H11,I11),  0), 2))</f>
        <v>0</v>
      </c>
      <c r="L11" s="7"/>
      <c r="N11" s="29">
        <v>0.2</v>
      </c>
      <c r="R11" s="7">
        <v>1364</v>
      </c>
    </row>
    <row r="12" spans="1:18" hidden="1" x14ac:dyDescent="0.25">
      <c r="A12" s="7" t="s">
        <v>49</v>
      </c>
    </row>
    <row r="13" spans="1:18" x14ac:dyDescent="0.25">
      <c r="A13" s="7">
        <v>9</v>
      </c>
      <c r="B13" s="23" t="s">
        <v>50</v>
      </c>
      <c r="C13" s="23"/>
      <c r="D13" s="72" t="s">
        <v>51</v>
      </c>
      <c r="E13" s="73"/>
      <c r="F13" s="73"/>
      <c r="G13" s="25" t="s">
        <v>12</v>
      </c>
      <c r="H13" s="26">
        <v>1</v>
      </c>
      <c r="I13" s="26"/>
      <c r="J13" s="27"/>
      <c r="K13" s="28">
        <f>IF(AND(H13= "",I13= ""), 0, ROUND(ROUND(J13, 2) * ROUND(IF(I13="",H13,I13),  0), 2))</f>
        <v>0</v>
      </c>
      <c r="L13" s="7"/>
      <c r="N13" s="29">
        <v>0.2</v>
      </c>
      <c r="R13" s="7">
        <v>1364</v>
      </c>
    </row>
    <row r="14" spans="1:18" hidden="1" x14ac:dyDescent="0.25">
      <c r="A14" s="7" t="s">
        <v>49</v>
      </c>
    </row>
    <row r="15" spans="1:18" x14ac:dyDescent="0.25">
      <c r="A15" s="7">
        <v>9</v>
      </c>
      <c r="B15" s="23" t="s">
        <v>52</v>
      </c>
      <c r="C15" s="23"/>
      <c r="D15" s="72" t="s">
        <v>53</v>
      </c>
      <c r="E15" s="73"/>
      <c r="F15" s="73"/>
      <c r="G15" s="25" t="s">
        <v>48</v>
      </c>
      <c r="H15" s="26">
        <v>1</v>
      </c>
      <c r="I15" s="26"/>
      <c r="J15" s="27"/>
      <c r="K15" s="28">
        <f>IF(AND(H15= "",I15= ""), 0, ROUND(ROUND(J15, 2) * ROUND(IF(I15="",H15,I15),  0), 2))</f>
        <v>0</v>
      </c>
      <c r="L15" s="7"/>
      <c r="N15" s="29">
        <v>0.2</v>
      </c>
      <c r="R15" s="7">
        <v>1364</v>
      </c>
    </row>
    <row r="16" spans="1:18" hidden="1" x14ac:dyDescent="0.25">
      <c r="A16" s="7" t="s">
        <v>49</v>
      </c>
    </row>
    <row r="17" spans="1:18" hidden="1" x14ac:dyDescent="0.25">
      <c r="A17" s="7" t="s">
        <v>54</v>
      </c>
    </row>
    <row r="18" spans="1:18" x14ac:dyDescent="0.25">
      <c r="A18" s="7">
        <v>4</v>
      </c>
      <c r="B18" s="17" t="s">
        <v>55</v>
      </c>
      <c r="C18" s="17"/>
      <c r="D18" s="70" t="s">
        <v>56</v>
      </c>
      <c r="E18" s="70"/>
      <c r="F18" s="70"/>
      <c r="G18" s="20"/>
      <c r="H18" s="20"/>
      <c r="I18" s="20"/>
      <c r="J18" s="20"/>
      <c r="K18" s="21"/>
      <c r="L18" s="7"/>
    </row>
    <row r="19" spans="1:18" hidden="1" x14ac:dyDescent="0.25">
      <c r="A19" s="7" t="s">
        <v>43</v>
      </c>
    </row>
    <row r="20" spans="1:18" ht="22.5" customHeight="1" x14ac:dyDescent="0.25">
      <c r="A20" s="7" t="s">
        <v>44</v>
      </c>
      <c r="B20" s="22"/>
      <c r="C20" s="22"/>
      <c r="D20" s="71" t="s">
        <v>57</v>
      </c>
      <c r="E20" s="71"/>
      <c r="F20" s="71"/>
      <c r="G20" s="71"/>
      <c r="H20" s="71"/>
      <c r="I20" s="71"/>
      <c r="J20" s="71"/>
      <c r="K20" s="22"/>
    </row>
    <row r="21" spans="1:18" x14ac:dyDescent="0.25">
      <c r="A21" s="7">
        <v>9</v>
      </c>
      <c r="B21" s="23" t="s">
        <v>58</v>
      </c>
      <c r="C21" s="23"/>
      <c r="D21" s="72" t="s">
        <v>59</v>
      </c>
      <c r="E21" s="73"/>
      <c r="F21" s="73"/>
      <c r="G21" s="25" t="s">
        <v>48</v>
      </c>
      <c r="H21" s="26">
        <v>1</v>
      </c>
      <c r="I21" s="26"/>
      <c r="J21" s="27"/>
      <c r="K21" s="28">
        <f>IF(AND(H21= "",I21= ""), 0, ROUND(ROUND(J21, 2) * ROUND(IF(I21="",H21,I21),  0), 2))</f>
        <v>0</v>
      </c>
      <c r="L21" s="7"/>
      <c r="N21" s="29">
        <v>0.2</v>
      </c>
      <c r="R21" s="7">
        <v>1364</v>
      </c>
    </row>
    <row r="22" spans="1:18" hidden="1" x14ac:dyDescent="0.25">
      <c r="A22" s="7" t="s">
        <v>49</v>
      </c>
    </row>
    <row r="23" spans="1:18" hidden="1" x14ac:dyDescent="0.25">
      <c r="A23" s="7" t="s">
        <v>54</v>
      </c>
    </row>
    <row r="24" spans="1:18" x14ac:dyDescent="0.25">
      <c r="A24" s="7">
        <v>4</v>
      </c>
      <c r="B24" s="17" t="s">
        <v>60</v>
      </c>
      <c r="C24" s="17"/>
      <c r="D24" s="70" t="s">
        <v>61</v>
      </c>
      <c r="E24" s="70"/>
      <c r="F24" s="70"/>
      <c r="G24" s="20"/>
      <c r="H24" s="20"/>
      <c r="I24" s="20"/>
      <c r="J24" s="20"/>
      <c r="K24" s="21"/>
      <c r="L24" s="7"/>
    </row>
    <row r="25" spans="1:18" x14ac:dyDescent="0.25">
      <c r="A25" s="7">
        <v>5</v>
      </c>
      <c r="B25" s="17" t="s">
        <v>62</v>
      </c>
      <c r="C25" s="17"/>
      <c r="D25" s="74" t="s">
        <v>63</v>
      </c>
      <c r="E25" s="74"/>
      <c r="F25" s="74"/>
      <c r="G25" s="30"/>
      <c r="H25" s="30"/>
      <c r="I25" s="30"/>
      <c r="J25" s="30"/>
      <c r="K25" s="31"/>
      <c r="L25" s="7"/>
    </row>
    <row r="26" spans="1:18" hidden="1" x14ac:dyDescent="0.25">
      <c r="A26" s="7" t="s">
        <v>64</v>
      </c>
    </row>
    <row r="27" spans="1:18" ht="22.5" customHeight="1" x14ac:dyDescent="0.25">
      <c r="A27" s="7" t="s">
        <v>65</v>
      </c>
      <c r="B27" s="22"/>
      <c r="C27" s="22"/>
      <c r="D27" s="71" t="s">
        <v>57</v>
      </c>
      <c r="E27" s="71"/>
      <c r="F27" s="71"/>
      <c r="G27" s="71"/>
      <c r="H27" s="71"/>
      <c r="I27" s="71"/>
      <c r="J27" s="71"/>
      <c r="K27" s="22"/>
    </row>
    <row r="28" spans="1:18" ht="16.5" x14ac:dyDescent="0.25">
      <c r="A28" s="7">
        <v>9</v>
      </c>
      <c r="B28" s="23" t="s">
        <v>66</v>
      </c>
      <c r="C28" s="23"/>
      <c r="D28" s="72" t="s">
        <v>67</v>
      </c>
      <c r="E28" s="73"/>
      <c r="F28" s="73"/>
      <c r="G28" s="25" t="s">
        <v>48</v>
      </c>
      <c r="H28" s="26">
        <v>1</v>
      </c>
      <c r="I28" s="26"/>
      <c r="J28" s="27"/>
      <c r="K28" s="28">
        <f>IF(AND(H28= "",I28= ""), 0, ROUND(ROUND(J28, 2) * ROUND(IF(I28="",H28,I28),  0), 2))</f>
        <v>0</v>
      </c>
      <c r="L28" s="7"/>
      <c r="N28" s="29">
        <v>0.2</v>
      </c>
      <c r="R28" s="7">
        <v>1364</v>
      </c>
    </row>
    <row r="29" spans="1:18" hidden="1" x14ac:dyDescent="0.25">
      <c r="A29" s="7" t="s">
        <v>68</v>
      </c>
    </row>
    <row r="30" spans="1:18" hidden="1" x14ac:dyDescent="0.25">
      <c r="A30" s="7" t="s">
        <v>49</v>
      </c>
    </row>
    <row r="31" spans="1:18" hidden="1" x14ac:dyDescent="0.25">
      <c r="A31" s="7" t="s">
        <v>69</v>
      </c>
    </row>
    <row r="32" spans="1:18" x14ac:dyDescent="0.25">
      <c r="A32" s="7">
        <v>5</v>
      </c>
      <c r="B32" s="17" t="s">
        <v>70</v>
      </c>
      <c r="C32" s="17"/>
      <c r="D32" s="74" t="s">
        <v>71</v>
      </c>
      <c r="E32" s="74"/>
      <c r="F32" s="74"/>
      <c r="G32" s="30"/>
      <c r="H32" s="30"/>
      <c r="I32" s="30"/>
      <c r="J32" s="30"/>
      <c r="K32" s="31"/>
      <c r="L32" s="7"/>
    </row>
    <row r="33" spans="1:18" hidden="1" x14ac:dyDescent="0.25">
      <c r="A33" s="7" t="s">
        <v>64</v>
      </c>
    </row>
    <row r="34" spans="1:18" hidden="1" x14ac:dyDescent="0.25">
      <c r="A34" s="7" t="s">
        <v>64</v>
      </c>
    </row>
    <row r="35" spans="1:18" ht="22.5" customHeight="1" x14ac:dyDescent="0.25">
      <c r="A35" s="7" t="s">
        <v>65</v>
      </c>
      <c r="B35" s="22"/>
      <c r="C35" s="22"/>
      <c r="D35" s="71" t="s">
        <v>72</v>
      </c>
      <c r="E35" s="71"/>
      <c r="F35" s="71"/>
      <c r="G35" s="71"/>
      <c r="H35" s="71"/>
      <c r="I35" s="71"/>
      <c r="J35" s="71"/>
      <c r="K35" s="22"/>
    </row>
    <row r="36" spans="1:18" ht="22.5" customHeight="1" x14ac:dyDescent="0.25">
      <c r="A36" s="7">
        <v>9</v>
      </c>
      <c r="B36" s="23" t="s">
        <v>73</v>
      </c>
      <c r="C36" s="23"/>
      <c r="D36" s="72" t="s">
        <v>74</v>
      </c>
      <c r="E36" s="73"/>
      <c r="F36" s="73"/>
      <c r="G36" s="25" t="s">
        <v>48</v>
      </c>
      <c r="H36" s="26">
        <v>1</v>
      </c>
      <c r="I36" s="26"/>
      <c r="J36" s="27"/>
      <c r="K36" s="28">
        <f>IF(AND(H36= "",I36= ""), 0, ROUND(ROUND(J36, 2) * ROUND(IF(I36="",H36,I36),  0), 2))</f>
        <v>0</v>
      </c>
      <c r="L36" s="7"/>
      <c r="N36" s="29">
        <v>0.2</v>
      </c>
      <c r="R36" s="7">
        <v>1364</v>
      </c>
    </row>
    <row r="37" spans="1:18" hidden="1" x14ac:dyDescent="0.25">
      <c r="A37" s="7" t="s">
        <v>49</v>
      </c>
    </row>
    <row r="38" spans="1:18" hidden="1" x14ac:dyDescent="0.25">
      <c r="A38" s="7" t="s">
        <v>69</v>
      </c>
    </row>
    <row r="39" spans="1:18" x14ac:dyDescent="0.25">
      <c r="A39" s="7">
        <v>5</v>
      </c>
      <c r="B39" s="17" t="s">
        <v>75</v>
      </c>
      <c r="C39" s="17"/>
      <c r="D39" s="74" t="s">
        <v>76</v>
      </c>
      <c r="E39" s="74"/>
      <c r="F39" s="74"/>
      <c r="G39" s="30"/>
      <c r="H39" s="30"/>
      <c r="I39" s="30"/>
      <c r="J39" s="30"/>
      <c r="K39" s="31"/>
      <c r="L39" s="7"/>
    </row>
    <row r="40" spans="1:18" hidden="1" x14ac:dyDescent="0.25">
      <c r="A40" s="7" t="s">
        <v>64</v>
      </c>
    </row>
    <row r="41" spans="1:18" ht="22.5" customHeight="1" x14ac:dyDescent="0.25">
      <c r="A41" s="7" t="s">
        <v>65</v>
      </c>
      <c r="B41" s="22"/>
      <c r="C41" s="22"/>
      <c r="D41" s="71" t="s">
        <v>72</v>
      </c>
      <c r="E41" s="71"/>
      <c r="F41" s="71"/>
      <c r="G41" s="71"/>
      <c r="H41" s="71"/>
      <c r="I41" s="71"/>
      <c r="J41" s="71"/>
      <c r="K41" s="22"/>
    </row>
    <row r="42" spans="1:18" ht="22.5" customHeight="1" x14ac:dyDescent="0.25">
      <c r="A42" s="7">
        <v>9</v>
      </c>
      <c r="B42" s="23" t="s">
        <v>77</v>
      </c>
      <c r="C42" s="23"/>
      <c r="D42" s="72" t="s">
        <v>78</v>
      </c>
      <c r="E42" s="73"/>
      <c r="F42" s="73"/>
      <c r="G42" s="25" t="s">
        <v>48</v>
      </c>
      <c r="H42" s="26">
        <v>1</v>
      </c>
      <c r="I42" s="26"/>
      <c r="J42" s="27"/>
      <c r="K42" s="28">
        <f>IF(AND(H42= "",I42= ""), 0, ROUND(ROUND(J42, 2) * ROUND(IF(I42="",H42,I42),  0), 2))</f>
        <v>0</v>
      </c>
      <c r="L42" s="7"/>
      <c r="N42" s="29">
        <v>0.2</v>
      </c>
      <c r="R42" s="7">
        <v>1364</v>
      </c>
    </row>
    <row r="43" spans="1:18" hidden="1" x14ac:dyDescent="0.25">
      <c r="A43" s="7" t="s">
        <v>49</v>
      </c>
    </row>
    <row r="44" spans="1:18" hidden="1" x14ac:dyDescent="0.25">
      <c r="A44" s="7" t="s">
        <v>69</v>
      </c>
    </row>
    <row r="45" spans="1:18" x14ac:dyDescent="0.25">
      <c r="A45" s="7">
        <v>5</v>
      </c>
      <c r="B45" s="17" t="s">
        <v>79</v>
      </c>
      <c r="C45" s="17"/>
      <c r="D45" s="74" t="s">
        <v>80</v>
      </c>
      <c r="E45" s="74"/>
      <c r="F45" s="74"/>
      <c r="G45" s="30"/>
      <c r="H45" s="30"/>
      <c r="I45" s="30"/>
      <c r="J45" s="30"/>
      <c r="K45" s="31"/>
      <c r="L45" s="7"/>
    </row>
    <row r="46" spans="1:18" ht="16.5" x14ac:dyDescent="0.25">
      <c r="A46" s="7">
        <v>9</v>
      </c>
      <c r="B46" s="23" t="s">
        <v>81</v>
      </c>
      <c r="C46" s="23"/>
      <c r="D46" s="72" t="s">
        <v>82</v>
      </c>
      <c r="E46" s="73"/>
      <c r="F46" s="73"/>
      <c r="G46" s="25" t="s">
        <v>48</v>
      </c>
      <c r="H46" s="26">
        <v>1</v>
      </c>
      <c r="I46" s="26"/>
      <c r="J46" s="27"/>
      <c r="K46" s="28">
        <f>IF(AND(H46= "",I46= ""), 0, ROUND(ROUND(J46, 2) * ROUND(IF(I46="",H46,I46),  0), 2))</f>
        <v>0</v>
      </c>
      <c r="L46" s="7"/>
      <c r="N46" s="29">
        <v>0.2</v>
      </c>
      <c r="R46" s="7">
        <v>1364</v>
      </c>
    </row>
    <row r="47" spans="1:18" hidden="1" x14ac:dyDescent="0.25">
      <c r="A47" s="7" t="s">
        <v>49</v>
      </c>
    </row>
    <row r="48" spans="1:18" hidden="1" x14ac:dyDescent="0.25">
      <c r="A48" s="7" t="s">
        <v>64</v>
      </c>
    </row>
    <row r="49" spans="1:18" ht="22.5" customHeight="1" x14ac:dyDescent="0.25">
      <c r="A49" s="7" t="s">
        <v>65</v>
      </c>
      <c r="B49" s="22"/>
      <c r="C49" s="22"/>
      <c r="D49" s="71" t="s">
        <v>72</v>
      </c>
      <c r="E49" s="71"/>
      <c r="F49" s="71"/>
      <c r="G49" s="71"/>
      <c r="H49" s="71"/>
      <c r="I49" s="71"/>
      <c r="J49" s="71"/>
      <c r="K49" s="22"/>
    </row>
    <row r="50" spans="1:18" hidden="1" x14ac:dyDescent="0.25">
      <c r="A50" s="7" t="s">
        <v>69</v>
      </c>
    </row>
    <row r="51" spans="1:18" x14ac:dyDescent="0.25">
      <c r="A51" s="7">
        <v>5</v>
      </c>
      <c r="B51" s="17" t="s">
        <v>83</v>
      </c>
      <c r="C51" s="17"/>
      <c r="D51" s="74" t="s">
        <v>84</v>
      </c>
      <c r="E51" s="74"/>
      <c r="F51" s="74"/>
      <c r="G51" s="30"/>
      <c r="H51" s="30"/>
      <c r="I51" s="30"/>
      <c r="J51" s="30"/>
      <c r="K51" s="31"/>
      <c r="L51" s="7"/>
    </row>
    <row r="52" spans="1:18" ht="16.5" x14ac:dyDescent="0.25">
      <c r="A52" s="7">
        <v>9</v>
      </c>
      <c r="B52" s="23" t="s">
        <v>85</v>
      </c>
      <c r="C52" s="23"/>
      <c r="D52" s="72" t="s">
        <v>86</v>
      </c>
      <c r="E52" s="73"/>
      <c r="F52" s="73"/>
      <c r="G52" s="25" t="s">
        <v>48</v>
      </c>
      <c r="H52" s="26">
        <v>1</v>
      </c>
      <c r="I52" s="26"/>
      <c r="J52" s="27"/>
      <c r="K52" s="28">
        <f>IF(AND(H52= "",I52= ""), 0, ROUND(ROUND(J52, 2) * ROUND(IF(I52="",H52,I52),  0), 2))</f>
        <v>0</v>
      </c>
      <c r="L52" s="7"/>
      <c r="N52" s="29">
        <v>0.2</v>
      </c>
      <c r="R52" s="7">
        <v>1364</v>
      </c>
    </row>
    <row r="53" spans="1:18" hidden="1" x14ac:dyDescent="0.25">
      <c r="A53" s="7" t="s">
        <v>68</v>
      </c>
    </row>
    <row r="54" spans="1:18" hidden="1" x14ac:dyDescent="0.25">
      <c r="A54" s="7" t="s">
        <v>49</v>
      </c>
    </row>
    <row r="55" spans="1:18" hidden="1" x14ac:dyDescent="0.25">
      <c r="A55" s="7" t="s">
        <v>64</v>
      </c>
    </row>
    <row r="56" spans="1:18" ht="22.5" customHeight="1" x14ac:dyDescent="0.25">
      <c r="A56" s="7" t="s">
        <v>65</v>
      </c>
      <c r="B56" s="22"/>
      <c r="C56" s="22"/>
      <c r="D56" s="71" t="s">
        <v>87</v>
      </c>
      <c r="E56" s="71"/>
      <c r="F56" s="71"/>
      <c r="G56" s="71"/>
      <c r="H56" s="71"/>
      <c r="I56" s="71"/>
      <c r="J56" s="71"/>
      <c r="K56" s="22"/>
    </row>
    <row r="57" spans="1:18" hidden="1" x14ac:dyDescent="0.25">
      <c r="A57" s="7" t="s">
        <v>69</v>
      </c>
    </row>
    <row r="58" spans="1:18" x14ac:dyDescent="0.25">
      <c r="A58" s="7">
        <v>5</v>
      </c>
      <c r="B58" s="17" t="s">
        <v>88</v>
      </c>
      <c r="C58" s="17"/>
      <c r="D58" s="74" t="s">
        <v>89</v>
      </c>
      <c r="E58" s="74"/>
      <c r="F58" s="74"/>
      <c r="G58" s="30"/>
      <c r="H58" s="30"/>
      <c r="I58" s="30"/>
      <c r="J58" s="30"/>
      <c r="K58" s="31"/>
      <c r="L58" s="7"/>
    </row>
    <row r="59" spans="1:18" hidden="1" x14ac:dyDescent="0.25">
      <c r="A59" s="7" t="s">
        <v>64</v>
      </c>
    </row>
    <row r="60" spans="1:18" ht="22.5" customHeight="1" x14ac:dyDescent="0.25">
      <c r="A60" s="7" t="s">
        <v>65</v>
      </c>
      <c r="B60" s="22"/>
      <c r="C60" s="22"/>
      <c r="D60" s="71" t="s">
        <v>90</v>
      </c>
      <c r="E60" s="71"/>
      <c r="F60" s="71"/>
      <c r="G60" s="71"/>
      <c r="H60" s="71"/>
      <c r="I60" s="71"/>
      <c r="J60" s="71"/>
      <c r="K60" s="22"/>
    </row>
    <row r="61" spans="1:18" ht="22.5" customHeight="1" x14ac:dyDescent="0.25">
      <c r="A61" s="7">
        <v>9</v>
      </c>
      <c r="B61" s="23" t="s">
        <v>91</v>
      </c>
      <c r="C61" s="23"/>
      <c r="D61" s="72" t="s">
        <v>92</v>
      </c>
      <c r="E61" s="73"/>
      <c r="F61" s="73"/>
      <c r="G61" s="25" t="s">
        <v>48</v>
      </c>
      <c r="H61" s="26">
        <v>1</v>
      </c>
      <c r="I61" s="26"/>
      <c r="J61" s="27"/>
      <c r="K61" s="28">
        <f>IF(AND(H61= "",I61= ""), 0, ROUND(ROUND(J61, 2) * ROUND(IF(I61="",H61,I61),  0), 2))</f>
        <v>0</v>
      </c>
      <c r="L61" s="7"/>
      <c r="N61" s="29">
        <v>0.2</v>
      </c>
      <c r="R61" s="7">
        <v>1364</v>
      </c>
    </row>
    <row r="62" spans="1:18" hidden="1" x14ac:dyDescent="0.25">
      <c r="A62" s="7" t="s">
        <v>49</v>
      </c>
    </row>
    <row r="63" spans="1:18" hidden="1" x14ac:dyDescent="0.25">
      <c r="A63" s="7" t="s">
        <v>69</v>
      </c>
    </row>
    <row r="64" spans="1:18" x14ac:dyDescent="0.25">
      <c r="A64" s="7">
        <v>5</v>
      </c>
      <c r="B64" s="17" t="s">
        <v>93</v>
      </c>
      <c r="C64" s="17"/>
      <c r="D64" s="74" t="s">
        <v>94</v>
      </c>
      <c r="E64" s="74"/>
      <c r="F64" s="74"/>
      <c r="G64" s="30"/>
      <c r="H64" s="30"/>
      <c r="I64" s="30"/>
      <c r="J64" s="30"/>
      <c r="K64" s="31"/>
      <c r="L64" s="7"/>
    </row>
    <row r="65" spans="1:18" hidden="1" x14ac:dyDescent="0.25">
      <c r="A65" s="7" t="s">
        <v>64</v>
      </c>
    </row>
    <row r="66" spans="1:18" ht="22.5" customHeight="1" x14ac:dyDescent="0.25">
      <c r="A66" s="7" t="s">
        <v>65</v>
      </c>
      <c r="B66" s="22"/>
      <c r="C66" s="22"/>
      <c r="D66" s="71" t="s">
        <v>95</v>
      </c>
      <c r="E66" s="71"/>
      <c r="F66" s="71"/>
      <c r="G66" s="71"/>
      <c r="H66" s="71"/>
      <c r="I66" s="71"/>
      <c r="J66" s="71"/>
      <c r="K66" s="22"/>
    </row>
    <row r="67" spans="1:18" ht="16.5" x14ac:dyDescent="0.25">
      <c r="A67" s="7">
        <v>9</v>
      </c>
      <c r="B67" s="23" t="s">
        <v>96</v>
      </c>
      <c r="C67" s="23"/>
      <c r="D67" s="72" t="s">
        <v>97</v>
      </c>
      <c r="E67" s="73"/>
      <c r="F67" s="73"/>
      <c r="G67" s="25" t="s">
        <v>11</v>
      </c>
      <c r="H67" s="32">
        <v>158.4</v>
      </c>
      <c r="I67" s="32"/>
      <c r="J67" s="27"/>
      <c r="K67" s="28">
        <f>IF(AND(H67= "",I67= ""), 0, ROUND(ROUND(J67, 2) * ROUND(IF(I67="",H67,I67),  2), 2))</f>
        <v>0</v>
      </c>
      <c r="L67" s="7"/>
      <c r="N67" s="29">
        <v>0.2</v>
      </c>
      <c r="R67" s="7">
        <v>1364</v>
      </c>
    </row>
    <row r="68" spans="1:18" hidden="1" x14ac:dyDescent="0.25">
      <c r="A68" s="7" t="s">
        <v>68</v>
      </c>
    </row>
    <row r="69" spans="1:18" hidden="1" x14ac:dyDescent="0.25">
      <c r="A69" s="7" t="s">
        <v>49</v>
      </c>
    </row>
    <row r="70" spans="1:18" hidden="1" x14ac:dyDescent="0.25">
      <c r="A70" s="7" t="s">
        <v>69</v>
      </c>
    </row>
    <row r="71" spans="1:18" x14ac:dyDescent="0.25">
      <c r="A71" s="7">
        <v>5</v>
      </c>
      <c r="B71" s="17" t="s">
        <v>98</v>
      </c>
      <c r="C71" s="17"/>
      <c r="D71" s="74" t="s">
        <v>99</v>
      </c>
      <c r="E71" s="74"/>
      <c r="F71" s="74"/>
      <c r="G71" s="30"/>
      <c r="H71" s="30"/>
      <c r="I71" s="30"/>
      <c r="J71" s="30"/>
      <c r="K71" s="31"/>
      <c r="L71" s="7"/>
    </row>
    <row r="72" spans="1:18" hidden="1" x14ac:dyDescent="0.25">
      <c r="A72" s="7" t="s">
        <v>64</v>
      </c>
    </row>
    <row r="73" spans="1:18" ht="22.5" customHeight="1" x14ac:dyDescent="0.25">
      <c r="A73" s="7" t="s">
        <v>65</v>
      </c>
      <c r="B73" s="22"/>
      <c r="C73" s="22"/>
      <c r="D73" s="71" t="s">
        <v>100</v>
      </c>
      <c r="E73" s="71"/>
      <c r="F73" s="71"/>
      <c r="G73" s="71"/>
      <c r="H73" s="71"/>
      <c r="I73" s="71"/>
      <c r="J73" s="71"/>
      <c r="K73" s="22"/>
    </row>
    <row r="74" spans="1:18" ht="22.5" customHeight="1" x14ac:dyDescent="0.25">
      <c r="A74" s="7">
        <v>9</v>
      </c>
      <c r="B74" s="23" t="s">
        <v>101</v>
      </c>
      <c r="C74" s="23"/>
      <c r="D74" s="72" t="s">
        <v>102</v>
      </c>
      <c r="E74" s="73"/>
      <c r="F74" s="73"/>
      <c r="G74" s="25" t="s">
        <v>48</v>
      </c>
      <c r="H74" s="26">
        <v>1</v>
      </c>
      <c r="I74" s="26"/>
      <c r="J74" s="27"/>
      <c r="K74" s="28">
        <f>IF(AND(H74= "",I74= ""), 0, ROUND(ROUND(J74, 2) * ROUND(IF(I74="",H74,I74),  0), 2))</f>
        <v>0</v>
      </c>
      <c r="L74" s="7"/>
      <c r="N74" s="29">
        <v>0.2</v>
      </c>
      <c r="R74" s="7">
        <v>1364</v>
      </c>
    </row>
    <row r="75" spans="1:18" hidden="1" x14ac:dyDescent="0.25">
      <c r="A75" s="7" t="s">
        <v>49</v>
      </c>
    </row>
    <row r="76" spans="1:18" hidden="1" x14ac:dyDescent="0.25">
      <c r="A76" s="7" t="s">
        <v>69</v>
      </c>
    </row>
    <row r="77" spans="1:18" hidden="1" x14ac:dyDescent="0.25">
      <c r="A77" s="7" t="s">
        <v>54</v>
      </c>
    </row>
    <row r="78" spans="1:18" x14ac:dyDescent="0.25">
      <c r="A78" s="7">
        <v>4</v>
      </c>
      <c r="B78" s="17" t="s">
        <v>103</v>
      </c>
      <c r="C78" s="17"/>
      <c r="D78" s="70" t="s">
        <v>104</v>
      </c>
      <c r="E78" s="70"/>
      <c r="F78" s="70"/>
      <c r="G78" s="20"/>
      <c r="H78" s="20"/>
      <c r="I78" s="20"/>
      <c r="J78" s="20"/>
      <c r="K78" s="21"/>
      <c r="L78" s="7"/>
    </row>
    <row r="79" spans="1:18" hidden="1" x14ac:dyDescent="0.25">
      <c r="A79" s="7" t="s">
        <v>43</v>
      </c>
    </row>
    <row r="80" spans="1:18" ht="33.75" customHeight="1" x14ac:dyDescent="0.25">
      <c r="A80" s="7" t="s">
        <v>44</v>
      </c>
      <c r="B80" s="22"/>
      <c r="C80" s="22"/>
      <c r="D80" s="71" t="s">
        <v>105</v>
      </c>
      <c r="E80" s="71"/>
      <c r="F80" s="71"/>
      <c r="G80" s="71"/>
      <c r="H80" s="71"/>
      <c r="I80" s="71"/>
      <c r="J80" s="71"/>
      <c r="K80" s="22"/>
    </row>
    <row r="81" spans="1:18" ht="22.5" customHeight="1" x14ac:dyDescent="0.25">
      <c r="A81" s="7">
        <v>9</v>
      </c>
      <c r="B81" s="23" t="s">
        <v>106</v>
      </c>
      <c r="C81" s="23"/>
      <c r="D81" s="72" t="s">
        <v>107</v>
      </c>
      <c r="E81" s="73"/>
      <c r="F81" s="73"/>
      <c r="G81" s="25" t="s">
        <v>11</v>
      </c>
      <c r="H81" s="32">
        <v>1074</v>
      </c>
      <c r="I81" s="32"/>
      <c r="J81" s="27"/>
      <c r="K81" s="28">
        <f>IF(AND(H81= "",I81= ""), 0, ROUND(ROUND(J81, 2) * ROUND(IF(I81="",H81,I81),  2), 2))</f>
        <v>0</v>
      </c>
      <c r="L81" s="7"/>
      <c r="N81" s="29">
        <v>0.2</v>
      </c>
      <c r="R81" s="7">
        <v>1364</v>
      </c>
    </row>
    <row r="82" spans="1:18" hidden="1" x14ac:dyDescent="0.25">
      <c r="A82" s="7" t="s">
        <v>68</v>
      </c>
    </row>
    <row r="83" spans="1:18" hidden="1" x14ac:dyDescent="0.25">
      <c r="A83" s="7" t="s">
        <v>68</v>
      </c>
    </row>
    <row r="84" spans="1:18" hidden="1" x14ac:dyDescent="0.25">
      <c r="A84" s="7" t="s">
        <v>68</v>
      </c>
    </row>
    <row r="85" spans="1:18" hidden="1" x14ac:dyDescent="0.25">
      <c r="A85" s="7" t="s">
        <v>68</v>
      </c>
    </row>
    <row r="86" spans="1:18" hidden="1" x14ac:dyDescent="0.25">
      <c r="A86" s="7" t="s">
        <v>49</v>
      </c>
    </row>
    <row r="87" spans="1:18" hidden="1" x14ac:dyDescent="0.25">
      <c r="A87" s="7" t="s">
        <v>54</v>
      </c>
    </row>
    <row r="88" spans="1:18" x14ac:dyDescent="0.25">
      <c r="A88" s="7">
        <v>4</v>
      </c>
      <c r="B88" s="17" t="s">
        <v>108</v>
      </c>
      <c r="C88" s="17"/>
      <c r="D88" s="70" t="s">
        <v>109</v>
      </c>
      <c r="E88" s="70"/>
      <c r="F88" s="70"/>
      <c r="G88" s="20"/>
      <c r="H88" s="20"/>
      <c r="I88" s="20"/>
      <c r="J88" s="20"/>
      <c r="K88" s="21"/>
      <c r="L88" s="7"/>
    </row>
    <row r="89" spans="1:18" hidden="1" x14ac:dyDescent="0.25">
      <c r="A89" s="7" t="s">
        <v>43</v>
      </c>
    </row>
    <row r="90" spans="1:18" ht="22.5" customHeight="1" x14ac:dyDescent="0.25">
      <c r="A90" s="7" t="s">
        <v>44</v>
      </c>
      <c r="B90" s="22"/>
      <c r="C90" s="22"/>
      <c r="D90" s="71" t="s">
        <v>110</v>
      </c>
      <c r="E90" s="71"/>
      <c r="F90" s="71"/>
      <c r="G90" s="71"/>
      <c r="H90" s="71"/>
      <c r="I90" s="71"/>
      <c r="J90" s="71"/>
      <c r="K90" s="22"/>
    </row>
    <row r="91" spans="1:18" x14ac:dyDescent="0.25">
      <c r="A91" s="7">
        <v>9</v>
      </c>
      <c r="B91" s="23" t="s">
        <v>111</v>
      </c>
      <c r="C91" s="23"/>
      <c r="D91" s="72" t="s">
        <v>112</v>
      </c>
      <c r="E91" s="73"/>
      <c r="F91" s="73"/>
      <c r="G91" s="25" t="s">
        <v>11</v>
      </c>
      <c r="H91" s="32">
        <v>919.04</v>
      </c>
      <c r="I91" s="32"/>
      <c r="J91" s="27"/>
      <c r="K91" s="28">
        <f>IF(AND(H91= "",I91= ""), 0, ROUND(ROUND(J91, 2) * ROUND(IF(I91="",H91,I91),  2), 2))</f>
        <v>0</v>
      </c>
      <c r="L91" s="7"/>
      <c r="N91" s="29">
        <v>0.2</v>
      </c>
      <c r="R91" s="7">
        <v>1364</v>
      </c>
    </row>
    <row r="92" spans="1:18" hidden="1" x14ac:dyDescent="0.25">
      <c r="A92" s="7" t="s">
        <v>68</v>
      </c>
    </row>
    <row r="93" spans="1:18" hidden="1" x14ac:dyDescent="0.25">
      <c r="A93" s="7" t="s">
        <v>68</v>
      </c>
    </row>
    <row r="94" spans="1:18" hidden="1" x14ac:dyDescent="0.25">
      <c r="A94" s="7" t="s">
        <v>68</v>
      </c>
    </row>
    <row r="95" spans="1:18" hidden="1" x14ac:dyDescent="0.25">
      <c r="A95" s="7" t="s">
        <v>68</v>
      </c>
    </row>
    <row r="96" spans="1:18" hidden="1" x14ac:dyDescent="0.25">
      <c r="A96" s="7" t="s">
        <v>68</v>
      </c>
    </row>
    <row r="97" spans="1:18" hidden="1" x14ac:dyDescent="0.25">
      <c r="A97" s="7" t="s">
        <v>49</v>
      </c>
    </row>
    <row r="98" spans="1:18" x14ac:dyDescent="0.25">
      <c r="A98" s="7">
        <v>9</v>
      </c>
      <c r="B98" s="23" t="s">
        <v>113</v>
      </c>
      <c r="C98" s="23"/>
      <c r="D98" s="72" t="s">
        <v>114</v>
      </c>
      <c r="E98" s="73"/>
      <c r="F98" s="73"/>
      <c r="G98" s="25" t="s">
        <v>115</v>
      </c>
      <c r="H98" s="32">
        <v>94</v>
      </c>
      <c r="I98" s="32"/>
      <c r="J98" s="27"/>
      <c r="K98" s="28">
        <f>IF(AND(H98= "",I98= ""), 0, ROUND(ROUND(J98, 2) * ROUND(IF(I98="",H98,I98),  2), 2))</f>
        <v>0</v>
      </c>
      <c r="L98" s="7"/>
      <c r="N98" s="29">
        <v>0.2</v>
      </c>
      <c r="R98" s="7">
        <v>1364</v>
      </c>
    </row>
    <row r="99" spans="1:18" hidden="1" x14ac:dyDescent="0.25">
      <c r="A99" s="7" t="s">
        <v>68</v>
      </c>
    </row>
    <row r="100" spans="1:18" hidden="1" x14ac:dyDescent="0.25">
      <c r="A100" s="7" t="s">
        <v>68</v>
      </c>
    </row>
    <row r="101" spans="1:18" hidden="1" x14ac:dyDescent="0.25">
      <c r="A101" s="7" t="s">
        <v>68</v>
      </c>
    </row>
    <row r="102" spans="1:18" hidden="1" x14ac:dyDescent="0.25">
      <c r="A102" s="7" t="s">
        <v>68</v>
      </c>
    </row>
    <row r="103" spans="1:18" hidden="1" x14ac:dyDescent="0.25">
      <c r="A103" s="7" t="s">
        <v>49</v>
      </c>
    </row>
    <row r="104" spans="1:18" ht="22.5" customHeight="1" x14ac:dyDescent="0.25">
      <c r="A104" s="7">
        <v>9</v>
      </c>
      <c r="B104" s="23" t="s">
        <v>116</v>
      </c>
      <c r="C104" s="23"/>
      <c r="D104" s="72" t="s">
        <v>117</v>
      </c>
      <c r="E104" s="73"/>
      <c r="F104" s="73"/>
      <c r="G104" s="25" t="s">
        <v>115</v>
      </c>
      <c r="H104" s="32">
        <v>42.5</v>
      </c>
      <c r="I104" s="32"/>
      <c r="J104" s="27"/>
      <c r="K104" s="28">
        <f>IF(AND(H104= "",I104= ""), 0, ROUND(ROUND(J104, 2) * ROUND(IF(I104="",H104,I104),  2), 2))</f>
        <v>0</v>
      </c>
      <c r="L104" s="7"/>
      <c r="N104" s="29">
        <v>0.2</v>
      </c>
      <c r="R104" s="7">
        <v>1364</v>
      </c>
    </row>
    <row r="105" spans="1:18" hidden="1" x14ac:dyDescent="0.25">
      <c r="A105" s="7" t="s">
        <v>68</v>
      </c>
    </row>
    <row r="106" spans="1:18" hidden="1" x14ac:dyDescent="0.25">
      <c r="A106" s="7" t="s">
        <v>49</v>
      </c>
    </row>
    <row r="107" spans="1:18" x14ac:dyDescent="0.25">
      <c r="A107" s="7">
        <v>9</v>
      </c>
      <c r="B107" s="23" t="s">
        <v>118</v>
      </c>
      <c r="C107" s="23"/>
      <c r="D107" s="72" t="s">
        <v>119</v>
      </c>
      <c r="E107" s="73"/>
      <c r="F107" s="73"/>
      <c r="G107" s="25" t="s">
        <v>115</v>
      </c>
      <c r="H107" s="32">
        <v>21</v>
      </c>
      <c r="I107" s="32"/>
      <c r="J107" s="27"/>
      <c r="K107" s="28">
        <f>IF(AND(H107= "",I107= ""), 0, ROUND(ROUND(J107, 2) * ROUND(IF(I107="",H107,I107),  2), 2))</f>
        <v>0</v>
      </c>
      <c r="L107" s="7"/>
      <c r="N107" s="29">
        <v>0.2</v>
      </c>
      <c r="R107" s="7">
        <v>1364</v>
      </c>
    </row>
    <row r="108" spans="1:18" hidden="1" x14ac:dyDescent="0.25">
      <c r="A108" s="7" t="s">
        <v>68</v>
      </c>
    </row>
    <row r="109" spans="1:18" hidden="1" x14ac:dyDescent="0.25">
      <c r="A109" s="7" t="s">
        <v>49</v>
      </c>
    </row>
    <row r="110" spans="1:18" x14ac:dyDescent="0.25">
      <c r="A110" s="7">
        <v>9</v>
      </c>
      <c r="B110" s="23" t="s">
        <v>120</v>
      </c>
      <c r="C110" s="23"/>
      <c r="D110" s="72" t="s">
        <v>121</v>
      </c>
      <c r="E110" s="73"/>
      <c r="F110" s="73"/>
      <c r="G110" s="25" t="s">
        <v>12</v>
      </c>
      <c r="H110" s="26">
        <v>3</v>
      </c>
      <c r="I110" s="26"/>
      <c r="J110" s="27"/>
      <c r="K110" s="28">
        <f>IF(AND(H110= "",I110= ""), 0, ROUND(ROUND(J110, 2) * ROUND(IF(I110="",H110,I110),  0), 2))</f>
        <v>0</v>
      </c>
      <c r="L110" s="7"/>
      <c r="N110" s="29">
        <v>0.2</v>
      </c>
      <c r="R110" s="7">
        <v>1364</v>
      </c>
    </row>
    <row r="111" spans="1:18" hidden="1" x14ac:dyDescent="0.25">
      <c r="A111" s="7" t="s">
        <v>68</v>
      </c>
    </row>
    <row r="112" spans="1:18" hidden="1" x14ac:dyDescent="0.25">
      <c r="A112" s="7" t="s">
        <v>49</v>
      </c>
    </row>
    <row r="113" spans="1:18" x14ac:dyDescent="0.25">
      <c r="A113" s="7">
        <v>9</v>
      </c>
      <c r="B113" s="23" t="s">
        <v>122</v>
      </c>
      <c r="C113" s="23"/>
      <c r="D113" s="72" t="s">
        <v>123</v>
      </c>
      <c r="E113" s="73"/>
      <c r="F113" s="73"/>
      <c r="G113" s="25" t="s">
        <v>12</v>
      </c>
      <c r="H113" s="26">
        <v>2</v>
      </c>
      <c r="I113" s="26"/>
      <c r="J113" s="27"/>
      <c r="K113" s="28">
        <f>IF(AND(H113= "",I113= ""), 0, ROUND(ROUND(J113, 2) * ROUND(IF(I113="",H113,I113),  0), 2))</f>
        <v>0</v>
      </c>
      <c r="L113" s="7"/>
      <c r="N113" s="29">
        <v>0.2</v>
      </c>
      <c r="R113" s="7">
        <v>1364</v>
      </c>
    </row>
    <row r="114" spans="1:18" hidden="1" x14ac:dyDescent="0.25">
      <c r="A114" s="7" t="s">
        <v>68</v>
      </c>
    </row>
    <row r="115" spans="1:18" hidden="1" x14ac:dyDescent="0.25">
      <c r="A115" s="7" t="s">
        <v>49</v>
      </c>
    </row>
    <row r="116" spans="1:18" hidden="1" x14ac:dyDescent="0.25">
      <c r="A116" s="7" t="s">
        <v>54</v>
      </c>
    </row>
    <row r="117" spans="1:18" x14ac:dyDescent="0.25">
      <c r="A117" s="7">
        <v>4</v>
      </c>
      <c r="B117" s="17" t="s">
        <v>124</v>
      </c>
      <c r="C117" s="17"/>
      <c r="D117" s="70" t="s">
        <v>125</v>
      </c>
      <c r="E117" s="70"/>
      <c r="F117" s="70"/>
      <c r="G117" s="20"/>
      <c r="H117" s="20"/>
      <c r="I117" s="20"/>
      <c r="J117" s="20"/>
      <c r="K117" s="21"/>
      <c r="L117" s="7"/>
    </row>
    <row r="118" spans="1:18" x14ac:dyDescent="0.25">
      <c r="A118" s="7">
        <v>5</v>
      </c>
      <c r="B118" s="17" t="s">
        <v>126</v>
      </c>
      <c r="C118" s="17"/>
      <c r="D118" s="74" t="s">
        <v>127</v>
      </c>
      <c r="E118" s="74"/>
      <c r="F118" s="74"/>
      <c r="G118" s="30"/>
      <c r="H118" s="30"/>
      <c r="I118" s="30"/>
      <c r="J118" s="30"/>
      <c r="K118" s="31"/>
      <c r="L118" s="7"/>
    </row>
    <row r="119" spans="1:18" hidden="1" x14ac:dyDescent="0.25">
      <c r="A119" s="7" t="s">
        <v>64</v>
      </c>
    </row>
    <row r="120" spans="1:18" ht="22.5" customHeight="1" x14ac:dyDescent="0.25">
      <c r="A120" s="7" t="s">
        <v>65</v>
      </c>
      <c r="B120" s="22"/>
      <c r="C120" s="22"/>
      <c r="D120" s="71" t="s">
        <v>128</v>
      </c>
      <c r="E120" s="71"/>
      <c r="F120" s="71"/>
      <c r="G120" s="71"/>
      <c r="H120" s="71"/>
      <c r="I120" s="71"/>
      <c r="J120" s="71"/>
      <c r="K120" s="22"/>
    </row>
    <row r="121" spans="1:18" ht="16.5" x14ac:dyDescent="0.25">
      <c r="A121" s="7">
        <v>9</v>
      </c>
      <c r="B121" s="23" t="s">
        <v>129</v>
      </c>
      <c r="C121" s="23"/>
      <c r="D121" s="72" t="s">
        <v>130</v>
      </c>
      <c r="E121" s="73"/>
      <c r="F121" s="73"/>
      <c r="G121" s="25" t="s">
        <v>48</v>
      </c>
      <c r="H121" s="26">
        <v>1</v>
      </c>
      <c r="I121" s="26"/>
      <c r="J121" s="27"/>
      <c r="K121" s="28">
        <f>IF(AND(H121= "",I121= ""), 0, ROUND(ROUND(J121, 2) * ROUND(IF(I121="",H121,I121),  0), 2))</f>
        <v>0</v>
      </c>
      <c r="L121" s="7"/>
      <c r="N121" s="29">
        <v>0.2</v>
      </c>
      <c r="R121" s="7">
        <v>1364</v>
      </c>
    </row>
    <row r="122" spans="1:18" hidden="1" x14ac:dyDescent="0.25">
      <c r="A122" s="7" t="s">
        <v>49</v>
      </c>
    </row>
    <row r="123" spans="1:18" ht="56.25" customHeight="1" x14ac:dyDescent="0.25">
      <c r="A123" s="7">
        <v>9</v>
      </c>
      <c r="B123" s="23" t="s">
        <v>129</v>
      </c>
      <c r="C123" s="23"/>
      <c r="D123" s="72" t="s">
        <v>131</v>
      </c>
      <c r="E123" s="73"/>
      <c r="F123" s="73"/>
      <c r="G123" s="25" t="s">
        <v>132</v>
      </c>
      <c r="H123" s="33">
        <v>10</v>
      </c>
      <c r="I123" s="33"/>
      <c r="J123" s="27"/>
      <c r="K123" s="28">
        <f>IF(AND(H123= "",I123= ""), 0, ROUND(ROUND(J123, 2) * ROUND(IF(I123="",H123,I123),  3), 2))</f>
        <v>0</v>
      </c>
      <c r="L123" s="7"/>
      <c r="N123" s="29">
        <v>0.2</v>
      </c>
      <c r="R123" s="7">
        <v>1364</v>
      </c>
    </row>
    <row r="124" spans="1:18" hidden="1" x14ac:dyDescent="0.25">
      <c r="A124" s="7" t="s">
        <v>49</v>
      </c>
    </row>
    <row r="125" spans="1:18" hidden="1" x14ac:dyDescent="0.25">
      <c r="A125" s="7" t="s">
        <v>69</v>
      </c>
    </row>
    <row r="126" spans="1:18" x14ac:dyDescent="0.25">
      <c r="A126" s="7">
        <v>5</v>
      </c>
      <c r="B126" s="17" t="s">
        <v>133</v>
      </c>
      <c r="C126" s="17"/>
      <c r="D126" s="74" t="s">
        <v>134</v>
      </c>
      <c r="E126" s="74"/>
      <c r="F126" s="74"/>
      <c r="G126" s="30"/>
      <c r="H126" s="30"/>
      <c r="I126" s="30"/>
      <c r="J126" s="30"/>
      <c r="K126" s="31"/>
      <c r="L126" s="7"/>
    </row>
    <row r="127" spans="1:18" hidden="1" x14ac:dyDescent="0.25">
      <c r="A127" s="7" t="s">
        <v>64</v>
      </c>
    </row>
    <row r="128" spans="1:18" ht="22.5" customHeight="1" x14ac:dyDescent="0.25">
      <c r="A128" s="7" t="s">
        <v>65</v>
      </c>
      <c r="B128" s="22"/>
      <c r="C128" s="22"/>
      <c r="D128" s="71" t="s">
        <v>135</v>
      </c>
      <c r="E128" s="71"/>
      <c r="F128" s="71"/>
      <c r="G128" s="71"/>
      <c r="H128" s="71"/>
      <c r="I128" s="71"/>
      <c r="J128" s="71"/>
      <c r="K128" s="22"/>
    </row>
    <row r="129" spans="1:18" ht="16.5" x14ac:dyDescent="0.25">
      <c r="A129" s="7">
        <v>9</v>
      </c>
      <c r="B129" s="23" t="s">
        <v>136</v>
      </c>
      <c r="C129" s="23"/>
      <c r="D129" s="72" t="s">
        <v>137</v>
      </c>
      <c r="E129" s="73"/>
      <c r="F129" s="73"/>
      <c r="G129" s="25" t="s">
        <v>115</v>
      </c>
      <c r="H129" s="32">
        <v>37</v>
      </c>
      <c r="I129" s="32"/>
      <c r="J129" s="27"/>
      <c r="K129" s="28">
        <f>IF(AND(H129= "",I129= ""), 0, ROUND(ROUND(J129, 2) * ROUND(IF(I129="",H129,I129),  2), 2))</f>
        <v>0</v>
      </c>
      <c r="L129" s="7"/>
      <c r="N129" s="29">
        <v>0.2</v>
      </c>
      <c r="R129" s="7">
        <v>1364</v>
      </c>
    </row>
    <row r="130" spans="1:18" hidden="1" x14ac:dyDescent="0.25">
      <c r="A130" s="7" t="s">
        <v>68</v>
      </c>
    </row>
    <row r="131" spans="1:18" hidden="1" x14ac:dyDescent="0.25">
      <c r="A131" s="7" t="s">
        <v>49</v>
      </c>
    </row>
    <row r="132" spans="1:18" hidden="1" x14ac:dyDescent="0.25">
      <c r="A132" s="7" t="s">
        <v>69</v>
      </c>
    </row>
    <row r="133" spans="1:18" hidden="1" x14ac:dyDescent="0.25">
      <c r="A133" s="7" t="s">
        <v>54</v>
      </c>
    </row>
    <row r="134" spans="1:18" x14ac:dyDescent="0.25">
      <c r="A134" s="7">
        <v>4</v>
      </c>
      <c r="B134" s="17" t="s">
        <v>138</v>
      </c>
      <c r="C134" s="17"/>
      <c r="D134" s="70" t="s">
        <v>139</v>
      </c>
      <c r="E134" s="70"/>
      <c r="F134" s="70"/>
      <c r="G134" s="20"/>
      <c r="H134" s="20"/>
      <c r="I134" s="20"/>
      <c r="J134" s="20"/>
      <c r="K134" s="21"/>
      <c r="L134" s="7"/>
    </row>
    <row r="135" spans="1:18" x14ac:dyDescent="0.25">
      <c r="A135" s="7">
        <v>5</v>
      </c>
      <c r="B135" s="17" t="s">
        <v>140</v>
      </c>
      <c r="C135" s="17"/>
      <c r="D135" s="74" t="s">
        <v>141</v>
      </c>
      <c r="E135" s="74"/>
      <c r="F135" s="74"/>
      <c r="G135" s="30"/>
      <c r="H135" s="30"/>
      <c r="I135" s="30"/>
      <c r="J135" s="30"/>
      <c r="K135" s="31"/>
      <c r="L135" s="7"/>
    </row>
    <row r="136" spans="1:18" hidden="1" x14ac:dyDescent="0.25">
      <c r="A136" s="7" t="s">
        <v>64</v>
      </c>
    </row>
    <row r="137" spans="1:18" ht="22.5" customHeight="1" x14ac:dyDescent="0.25">
      <c r="A137" s="7" t="s">
        <v>65</v>
      </c>
      <c r="B137" s="22"/>
      <c r="C137" s="22"/>
      <c r="D137" s="71" t="s">
        <v>142</v>
      </c>
      <c r="E137" s="71"/>
      <c r="F137" s="71"/>
      <c r="G137" s="71"/>
      <c r="H137" s="71"/>
      <c r="I137" s="71"/>
      <c r="J137" s="71"/>
      <c r="K137" s="22"/>
    </row>
    <row r="138" spans="1:18" ht="22.5" customHeight="1" x14ac:dyDescent="0.25">
      <c r="A138" s="7">
        <v>9</v>
      </c>
      <c r="B138" s="23" t="s">
        <v>143</v>
      </c>
      <c r="C138" s="23"/>
      <c r="D138" s="72" t="s">
        <v>144</v>
      </c>
      <c r="E138" s="73"/>
      <c r="F138" s="73"/>
      <c r="G138" s="25" t="s">
        <v>11</v>
      </c>
      <c r="H138" s="32">
        <v>919.04</v>
      </c>
      <c r="I138" s="32"/>
      <c r="J138" s="27"/>
      <c r="K138" s="28">
        <f>IF(AND(H138= "",I138= ""), 0, ROUND(ROUND(J138, 2) * ROUND(IF(I138="",H138,I138),  2), 2))</f>
        <v>0</v>
      </c>
      <c r="L138" s="7"/>
      <c r="N138" s="29">
        <v>0.2</v>
      </c>
      <c r="R138" s="7">
        <v>1364</v>
      </c>
    </row>
    <row r="139" spans="1:18" hidden="1" x14ac:dyDescent="0.25">
      <c r="A139" s="7" t="s">
        <v>68</v>
      </c>
    </row>
    <row r="140" spans="1:18" hidden="1" x14ac:dyDescent="0.25">
      <c r="A140" s="7" t="s">
        <v>68</v>
      </c>
    </row>
    <row r="141" spans="1:18" hidden="1" x14ac:dyDescent="0.25">
      <c r="A141" s="7" t="s">
        <v>68</v>
      </c>
    </row>
    <row r="142" spans="1:18" hidden="1" x14ac:dyDescent="0.25">
      <c r="A142" s="7" t="s">
        <v>68</v>
      </c>
    </row>
    <row r="143" spans="1:18" hidden="1" x14ac:dyDescent="0.25">
      <c r="A143" s="7" t="s">
        <v>68</v>
      </c>
    </row>
    <row r="144" spans="1:18" hidden="1" x14ac:dyDescent="0.25">
      <c r="A144" s="7" t="s">
        <v>49</v>
      </c>
    </row>
    <row r="145" spans="1:18" ht="22.5" customHeight="1" x14ac:dyDescent="0.25">
      <c r="A145" s="7">
        <v>9</v>
      </c>
      <c r="B145" s="23" t="s">
        <v>145</v>
      </c>
      <c r="C145" s="23"/>
      <c r="D145" s="72" t="s">
        <v>146</v>
      </c>
      <c r="E145" s="73"/>
      <c r="F145" s="73"/>
      <c r="G145" s="25" t="s">
        <v>11</v>
      </c>
      <c r="H145" s="32">
        <v>919.04</v>
      </c>
      <c r="I145" s="32"/>
      <c r="J145" s="27"/>
      <c r="K145" s="28">
        <f>IF(AND(H145= "",I145= ""), 0, ROUND(ROUND(J145, 2) * ROUND(IF(I145="",H145,I145),  2), 2))</f>
        <v>0</v>
      </c>
      <c r="L145" s="7"/>
      <c r="N145" s="29">
        <v>0.2</v>
      </c>
      <c r="R145" s="7">
        <v>1364</v>
      </c>
    </row>
    <row r="146" spans="1:18" hidden="1" x14ac:dyDescent="0.25">
      <c r="A146" s="7" t="s">
        <v>68</v>
      </c>
    </row>
    <row r="147" spans="1:18" hidden="1" x14ac:dyDescent="0.25">
      <c r="A147" s="7" t="s">
        <v>68</v>
      </c>
    </row>
    <row r="148" spans="1:18" hidden="1" x14ac:dyDescent="0.25">
      <c r="A148" s="7" t="s">
        <v>68</v>
      </c>
    </row>
    <row r="149" spans="1:18" hidden="1" x14ac:dyDescent="0.25">
      <c r="A149" s="7" t="s">
        <v>68</v>
      </c>
    </row>
    <row r="150" spans="1:18" hidden="1" x14ac:dyDescent="0.25">
      <c r="A150" s="7" t="s">
        <v>68</v>
      </c>
    </row>
    <row r="151" spans="1:18" hidden="1" x14ac:dyDescent="0.25">
      <c r="A151" s="7" t="s">
        <v>49</v>
      </c>
    </row>
    <row r="152" spans="1:18" hidden="1" x14ac:dyDescent="0.25">
      <c r="A152" s="7" t="s">
        <v>69</v>
      </c>
    </row>
    <row r="153" spans="1:18" x14ac:dyDescent="0.25">
      <c r="A153" s="7">
        <v>5</v>
      </c>
      <c r="B153" s="17" t="s">
        <v>147</v>
      </c>
      <c r="C153" s="17"/>
      <c r="D153" s="74" t="s">
        <v>148</v>
      </c>
      <c r="E153" s="74"/>
      <c r="F153" s="74"/>
      <c r="G153" s="30"/>
      <c r="H153" s="30"/>
      <c r="I153" s="30"/>
      <c r="J153" s="30"/>
      <c r="K153" s="31"/>
      <c r="L153" s="7"/>
    </row>
    <row r="154" spans="1:18" hidden="1" x14ac:dyDescent="0.25">
      <c r="A154" s="7" t="s">
        <v>64</v>
      </c>
    </row>
    <row r="155" spans="1:18" ht="22.5" customHeight="1" x14ac:dyDescent="0.25">
      <c r="A155" s="7" t="s">
        <v>65</v>
      </c>
      <c r="B155" s="22"/>
      <c r="C155" s="22"/>
      <c r="D155" s="71" t="s">
        <v>149</v>
      </c>
      <c r="E155" s="71"/>
      <c r="F155" s="71"/>
      <c r="G155" s="71"/>
      <c r="H155" s="71"/>
      <c r="I155" s="71"/>
      <c r="J155" s="71"/>
      <c r="K155" s="22"/>
    </row>
    <row r="156" spans="1:18" ht="16.5" x14ac:dyDescent="0.25">
      <c r="A156" s="7">
        <v>9</v>
      </c>
      <c r="B156" s="23" t="s">
        <v>150</v>
      </c>
      <c r="C156" s="23"/>
      <c r="D156" s="72" t="s">
        <v>151</v>
      </c>
      <c r="E156" s="73"/>
      <c r="F156" s="73"/>
      <c r="G156" s="25" t="s">
        <v>115</v>
      </c>
      <c r="H156" s="32">
        <v>20</v>
      </c>
      <c r="I156" s="32"/>
      <c r="J156" s="27"/>
      <c r="K156" s="28">
        <f>IF(AND(H156= "",I156= ""), 0, ROUND(ROUND(J156, 2) * ROUND(IF(I156="",H156,I156),  2), 2))</f>
        <v>0</v>
      </c>
      <c r="L156" s="7"/>
      <c r="N156" s="29">
        <v>0.2</v>
      </c>
      <c r="R156" s="7">
        <v>1364</v>
      </c>
    </row>
    <row r="157" spans="1:18" hidden="1" x14ac:dyDescent="0.25">
      <c r="A157" s="7" t="s">
        <v>68</v>
      </c>
    </row>
    <row r="158" spans="1:18" hidden="1" x14ac:dyDescent="0.25">
      <c r="A158" s="7" t="s">
        <v>68</v>
      </c>
    </row>
    <row r="159" spans="1:18" hidden="1" x14ac:dyDescent="0.25">
      <c r="A159" s="7" t="s">
        <v>49</v>
      </c>
    </row>
    <row r="160" spans="1:18" ht="16.5" x14ac:dyDescent="0.25">
      <c r="A160" s="7">
        <v>9</v>
      </c>
      <c r="B160" s="23" t="s">
        <v>152</v>
      </c>
      <c r="C160" s="23"/>
      <c r="D160" s="72" t="s">
        <v>153</v>
      </c>
      <c r="E160" s="73"/>
      <c r="F160" s="73"/>
      <c r="G160" s="25" t="s">
        <v>115</v>
      </c>
      <c r="H160" s="32">
        <v>56</v>
      </c>
      <c r="I160" s="32"/>
      <c r="J160" s="27"/>
      <c r="K160" s="28">
        <f>IF(AND(H160= "",I160= ""), 0, ROUND(ROUND(J160, 2) * ROUND(IF(I160="",H160,I160),  2), 2))</f>
        <v>0</v>
      </c>
      <c r="L160" s="7"/>
      <c r="N160" s="29">
        <v>0.2</v>
      </c>
      <c r="R160" s="7">
        <v>1364</v>
      </c>
    </row>
    <row r="161" spans="1:18" hidden="1" x14ac:dyDescent="0.25">
      <c r="A161" s="7" t="s">
        <v>68</v>
      </c>
    </row>
    <row r="162" spans="1:18" hidden="1" x14ac:dyDescent="0.25">
      <c r="A162" s="7" t="s">
        <v>49</v>
      </c>
    </row>
    <row r="163" spans="1:18" ht="16.5" x14ac:dyDescent="0.25">
      <c r="A163" s="7">
        <v>9</v>
      </c>
      <c r="B163" s="23" t="s">
        <v>154</v>
      </c>
      <c r="C163" s="23"/>
      <c r="D163" s="72" t="s">
        <v>155</v>
      </c>
      <c r="E163" s="73"/>
      <c r="F163" s="73"/>
      <c r="G163" s="25" t="s">
        <v>12</v>
      </c>
      <c r="H163" s="26">
        <v>10</v>
      </c>
      <c r="I163" s="26"/>
      <c r="J163" s="27"/>
      <c r="K163" s="28">
        <f>IF(AND(H163= "",I163= ""), 0, ROUND(ROUND(J163, 2) * ROUND(IF(I163="",H163,I163),  0), 2))</f>
        <v>0</v>
      </c>
      <c r="L163" s="7"/>
      <c r="N163" s="29">
        <v>0.2</v>
      </c>
      <c r="R163" s="7">
        <v>1364</v>
      </c>
    </row>
    <row r="164" spans="1:18" hidden="1" x14ac:dyDescent="0.25">
      <c r="A164" s="7" t="s">
        <v>68</v>
      </c>
    </row>
    <row r="165" spans="1:18" hidden="1" x14ac:dyDescent="0.25">
      <c r="A165" s="7" t="s">
        <v>49</v>
      </c>
    </row>
    <row r="166" spans="1:18" hidden="1" x14ac:dyDescent="0.25">
      <c r="A166" s="7" t="s">
        <v>69</v>
      </c>
    </row>
    <row r="167" spans="1:18" x14ac:dyDescent="0.25">
      <c r="A167" s="7">
        <v>5</v>
      </c>
      <c r="B167" s="17" t="s">
        <v>156</v>
      </c>
      <c r="C167" s="17"/>
      <c r="D167" s="74" t="s">
        <v>157</v>
      </c>
      <c r="E167" s="74"/>
      <c r="F167" s="74"/>
      <c r="G167" s="30"/>
      <c r="H167" s="30"/>
      <c r="I167" s="30"/>
      <c r="J167" s="30"/>
      <c r="K167" s="31"/>
      <c r="L167" s="7"/>
    </row>
    <row r="168" spans="1:18" hidden="1" x14ac:dyDescent="0.25">
      <c r="A168" s="7" t="s">
        <v>64</v>
      </c>
    </row>
    <row r="169" spans="1:18" ht="22.5" customHeight="1" x14ac:dyDescent="0.25">
      <c r="A169" s="7" t="s">
        <v>65</v>
      </c>
      <c r="B169" s="22"/>
      <c r="C169" s="22"/>
      <c r="D169" s="71" t="s">
        <v>158</v>
      </c>
      <c r="E169" s="71"/>
      <c r="F169" s="71"/>
      <c r="G169" s="71"/>
      <c r="H169" s="71"/>
      <c r="I169" s="71"/>
      <c r="J169" s="71"/>
      <c r="K169" s="22"/>
    </row>
    <row r="170" spans="1:18" ht="16.5" x14ac:dyDescent="0.25">
      <c r="A170" s="7">
        <v>9</v>
      </c>
      <c r="B170" s="23" t="s">
        <v>159</v>
      </c>
      <c r="C170" s="23"/>
      <c r="D170" s="72" t="s">
        <v>160</v>
      </c>
      <c r="E170" s="73"/>
      <c r="F170" s="73"/>
      <c r="G170" s="25" t="s">
        <v>11</v>
      </c>
      <c r="H170" s="32">
        <v>88</v>
      </c>
      <c r="I170" s="32"/>
      <c r="J170" s="27"/>
      <c r="K170" s="28">
        <f>IF(AND(H170= "",I170= ""), 0, ROUND(ROUND(J170, 2) * ROUND(IF(I170="",H170,I170),  2), 2))</f>
        <v>0</v>
      </c>
      <c r="L170" s="7"/>
      <c r="N170" s="29">
        <v>0.2</v>
      </c>
      <c r="R170" s="7">
        <v>1364</v>
      </c>
    </row>
    <row r="171" spans="1:18" hidden="1" x14ac:dyDescent="0.25">
      <c r="A171" s="7" t="s">
        <v>68</v>
      </c>
    </row>
    <row r="172" spans="1:18" hidden="1" x14ac:dyDescent="0.25">
      <c r="A172" s="7" t="s">
        <v>49</v>
      </c>
    </row>
    <row r="173" spans="1:18" ht="16.5" x14ac:dyDescent="0.25">
      <c r="A173" s="7">
        <v>9</v>
      </c>
      <c r="B173" s="23" t="s">
        <v>161</v>
      </c>
      <c r="C173" s="23"/>
      <c r="D173" s="72" t="s">
        <v>162</v>
      </c>
      <c r="E173" s="73"/>
      <c r="F173" s="73"/>
      <c r="G173" s="25" t="s">
        <v>115</v>
      </c>
      <c r="H173" s="32">
        <v>105.6</v>
      </c>
      <c r="I173" s="32"/>
      <c r="J173" s="27"/>
      <c r="K173" s="28">
        <f>IF(AND(H173= "",I173= ""), 0, ROUND(ROUND(J173, 2) * ROUND(IF(I173="",H173,I173),  2), 2))</f>
        <v>0</v>
      </c>
      <c r="L173" s="7"/>
      <c r="N173" s="29">
        <v>0.2</v>
      </c>
      <c r="R173" s="7">
        <v>1364</v>
      </c>
    </row>
    <row r="174" spans="1:18" hidden="1" x14ac:dyDescent="0.25">
      <c r="A174" s="7" t="s">
        <v>68</v>
      </c>
    </row>
    <row r="175" spans="1:18" hidden="1" x14ac:dyDescent="0.25">
      <c r="A175" s="7" t="s">
        <v>49</v>
      </c>
    </row>
    <row r="176" spans="1:18" ht="16.5" x14ac:dyDescent="0.25">
      <c r="A176" s="7">
        <v>9</v>
      </c>
      <c r="B176" s="23" t="s">
        <v>163</v>
      </c>
      <c r="C176" s="23"/>
      <c r="D176" s="72" t="s">
        <v>164</v>
      </c>
      <c r="E176" s="73"/>
      <c r="F176" s="73"/>
      <c r="G176" s="25" t="s">
        <v>11</v>
      </c>
      <c r="H176" s="32">
        <v>158.4</v>
      </c>
      <c r="I176" s="32"/>
      <c r="J176" s="27"/>
      <c r="K176" s="28">
        <f>IF(AND(H176= "",I176= ""), 0, ROUND(ROUND(J176, 2) * ROUND(IF(I176="",H176,I176),  2), 2))</f>
        <v>0</v>
      </c>
      <c r="L176" s="7"/>
      <c r="N176" s="29">
        <v>0.2</v>
      </c>
      <c r="R176" s="7">
        <v>1364</v>
      </c>
    </row>
    <row r="177" spans="1:18" hidden="1" x14ac:dyDescent="0.25">
      <c r="A177" s="7" t="s">
        <v>68</v>
      </c>
    </row>
    <row r="178" spans="1:18" hidden="1" x14ac:dyDescent="0.25">
      <c r="A178" s="7" t="s">
        <v>49</v>
      </c>
    </row>
    <row r="179" spans="1:18" ht="16.5" x14ac:dyDescent="0.25">
      <c r="A179" s="7">
        <v>9</v>
      </c>
      <c r="B179" s="23" t="s">
        <v>165</v>
      </c>
      <c r="C179" s="23"/>
      <c r="D179" s="72" t="s">
        <v>166</v>
      </c>
      <c r="E179" s="73"/>
      <c r="F179" s="73"/>
      <c r="G179" s="25" t="s">
        <v>12</v>
      </c>
      <c r="H179" s="26">
        <v>44</v>
      </c>
      <c r="I179" s="26"/>
      <c r="J179" s="27"/>
      <c r="K179" s="28">
        <f>IF(AND(H179= "",I179= ""), 0, ROUND(ROUND(J179, 2) * ROUND(IF(I179="",H179,I179),  0), 2))</f>
        <v>0</v>
      </c>
      <c r="L179" s="7"/>
      <c r="N179" s="29">
        <v>0.2</v>
      </c>
      <c r="R179" s="7">
        <v>1364</v>
      </c>
    </row>
    <row r="180" spans="1:18" hidden="1" x14ac:dyDescent="0.25">
      <c r="A180" s="7" t="s">
        <v>68</v>
      </c>
    </row>
    <row r="181" spans="1:18" hidden="1" x14ac:dyDescent="0.25">
      <c r="A181" s="7" t="s">
        <v>49</v>
      </c>
    </row>
    <row r="182" spans="1:18" ht="16.5" x14ac:dyDescent="0.25">
      <c r="A182" s="7">
        <v>9</v>
      </c>
      <c r="B182" s="23" t="s">
        <v>167</v>
      </c>
      <c r="C182" s="23"/>
      <c r="D182" s="72" t="s">
        <v>168</v>
      </c>
      <c r="E182" s="73"/>
      <c r="F182" s="73"/>
      <c r="G182" s="25" t="s">
        <v>115</v>
      </c>
      <c r="H182" s="32">
        <v>176</v>
      </c>
      <c r="I182" s="32"/>
      <c r="J182" s="27"/>
      <c r="K182" s="28">
        <f>IF(AND(H182= "",I182= ""), 0, ROUND(ROUND(J182, 2) * ROUND(IF(I182="",H182,I182),  2), 2))</f>
        <v>0</v>
      </c>
      <c r="L182" s="7"/>
      <c r="N182" s="29">
        <v>0.2</v>
      </c>
      <c r="R182" s="7">
        <v>1364</v>
      </c>
    </row>
    <row r="183" spans="1:18" hidden="1" x14ac:dyDescent="0.25">
      <c r="A183" s="7" t="s">
        <v>68</v>
      </c>
    </row>
    <row r="184" spans="1:18" hidden="1" x14ac:dyDescent="0.25">
      <c r="A184" s="7" t="s">
        <v>49</v>
      </c>
    </row>
    <row r="185" spans="1:18" ht="16.5" x14ac:dyDescent="0.25">
      <c r="A185" s="7">
        <v>9</v>
      </c>
      <c r="B185" s="23" t="s">
        <v>161</v>
      </c>
      <c r="C185" s="23"/>
      <c r="D185" s="72" t="s">
        <v>169</v>
      </c>
      <c r="E185" s="73"/>
      <c r="F185" s="73"/>
      <c r="G185" s="25" t="s">
        <v>115</v>
      </c>
      <c r="H185" s="32">
        <v>242</v>
      </c>
      <c r="I185" s="32"/>
      <c r="J185" s="27"/>
      <c r="K185" s="28">
        <f>IF(AND(H185= "",I185= ""), 0, ROUND(ROUND(J185, 2) * ROUND(IF(I185="",H185,I185),  2), 2))</f>
        <v>0</v>
      </c>
      <c r="L185" s="7"/>
      <c r="N185" s="29">
        <v>0.2</v>
      </c>
      <c r="R185" s="7">
        <v>1364</v>
      </c>
    </row>
    <row r="186" spans="1:18" hidden="1" x14ac:dyDescent="0.25">
      <c r="A186" s="7" t="s">
        <v>68</v>
      </c>
    </row>
    <row r="187" spans="1:18" hidden="1" x14ac:dyDescent="0.25">
      <c r="A187" s="7" t="s">
        <v>49</v>
      </c>
    </row>
    <row r="188" spans="1:18" hidden="1" x14ac:dyDescent="0.25">
      <c r="A188" s="7" t="s">
        <v>69</v>
      </c>
    </row>
    <row r="189" spans="1:18" hidden="1" x14ac:dyDescent="0.25">
      <c r="A189" s="7" t="s">
        <v>54</v>
      </c>
    </row>
    <row r="190" spans="1:18" x14ac:dyDescent="0.25">
      <c r="A190" s="7">
        <v>4</v>
      </c>
      <c r="B190" s="17" t="s">
        <v>170</v>
      </c>
      <c r="C190" s="17"/>
      <c r="D190" s="70" t="s">
        <v>171</v>
      </c>
      <c r="E190" s="70"/>
      <c r="F190" s="70"/>
      <c r="G190" s="20"/>
      <c r="H190" s="20"/>
      <c r="I190" s="20"/>
      <c r="J190" s="20"/>
      <c r="K190" s="21"/>
      <c r="L190" s="7"/>
    </row>
    <row r="191" spans="1:18" x14ac:dyDescent="0.25">
      <c r="A191" s="7">
        <v>5</v>
      </c>
      <c r="B191" s="17" t="s">
        <v>172</v>
      </c>
      <c r="C191" s="17"/>
      <c r="D191" s="74" t="s">
        <v>173</v>
      </c>
      <c r="E191" s="74"/>
      <c r="F191" s="74"/>
      <c r="G191" s="30"/>
      <c r="H191" s="30"/>
      <c r="I191" s="30"/>
      <c r="J191" s="30"/>
      <c r="K191" s="31"/>
      <c r="L191" s="7"/>
    </row>
    <row r="192" spans="1:18" hidden="1" x14ac:dyDescent="0.25">
      <c r="A192" s="7" t="s">
        <v>64</v>
      </c>
    </row>
    <row r="193" spans="1:18" ht="22.5" customHeight="1" x14ac:dyDescent="0.25">
      <c r="A193" s="7" t="s">
        <v>65</v>
      </c>
      <c r="B193" s="22"/>
      <c r="C193" s="22"/>
      <c r="D193" s="71" t="s">
        <v>174</v>
      </c>
      <c r="E193" s="71"/>
      <c r="F193" s="71"/>
      <c r="G193" s="71"/>
      <c r="H193" s="71"/>
      <c r="I193" s="71"/>
      <c r="J193" s="71"/>
      <c r="K193" s="22"/>
    </row>
    <row r="194" spans="1:18" ht="16.5" x14ac:dyDescent="0.25">
      <c r="A194" s="7">
        <v>9</v>
      </c>
      <c r="B194" s="23" t="s">
        <v>175</v>
      </c>
      <c r="C194" s="23"/>
      <c r="D194" s="72" t="s">
        <v>176</v>
      </c>
      <c r="E194" s="73"/>
      <c r="F194" s="73"/>
      <c r="G194" s="25" t="s">
        <v>115</v>
      </c>
      <c r="H194" s="32">
        <v>11.2</v>
      </c>
      <c r="I194" s="32"/>
      <c r="J194" s="27"/>
      <c r="K194" s="28">
        <f>IF(AND(H194= "",I194= ""), 0, ROUND(ROUND(J194, 2) * ROUND(IF(I194="",H194,I194),  2), 2))</f>
        <v>0</v>
      </c>
      <c r="L194" s="7"/>
      <c r="N194" s="29">
        <v>0.2</v>
      </c>
      <c r="R194" s="7">
        <v>1364</v>
      </c>
    </row>
    <row r="195" spans="1:18" hidden="1" x14ac:dyDescent="0.25">
      <c r="A195" s="7" t="s">
        <v>68</v>
      </c>
    </row>
    <row r="196" spans="1:18" hidden="1" x14ac:dyDescent="0.25">
      <c r="A196" s="7" t="s">
        <v>49</v>
      </c>
    </row>
    <row r="197" spans="1:18" hidden="1" x14ac:dyDescent="0.25">
      <c r="A197" s="7" t="s">
        <v>69</v>
      </c>
    </row>
    <row r="198" spans="1:18" ht="25.5" customHeight="1" x14ac:dyDescent="0.25">
      <c r="A198" s="7">
        <v>5</v>
      </c>
      <c r="B198" s="17" t="s">
        <v>177</v>
      </c>
      <c r="C198" s="17"/>
      <c r="D198" s="74" t="s">
        <v>178</v>
      </c>
      <c r="E198" s="74"/>
      <c r="F198" s="74"/>
      <c r="G198" s="30"/>
      <c r="H198" s="30"/>
      <c r="I198" s="30"/>
      <c r="J198" s="30"/>
      <c r="K198" s="31"/>
      <c r="L198" s="7"/>
    </row>
    <row r="199" spans="1:18" hidden="1" x14ac:dyDescent="0.25">
      <c r="A199" s="7" t="s">
        <v>64</v>
      </c>
    </row>
    <row r="200" spans="1:18" ht="22.5" customHeight="1" x14ac:dyDescent="0.25">
      <c r="A200" s="7" t="s">
        <v>65</v>
      </c>
      <c r="B200" s="22"/>
      <c r="C200" s="22"/>
      <c r="D200" s="71" t="s">
        <v>179</v>
      </c>
      <c r="E200" s="71"/>
      <c r="F200" s="71"/>
      <c r="G200" s="71"/>
      <c r="H200" s="71"/>
      <c r="I200" s="71"/>
      <c r="J200" s="71"/>
      <c r="K200" s="22"/>
    </row>
    <row r="201" spans="1:18" ht="16.5" x14ac:dyDescent="0.25">
      <c r="A201" s="7">
        <v>9</v>
      </c>
      <c r="B201" s="23" t="s">
        <v>180</v>
      </c>
      <c r="C201" s="23"/>
      <c r="D201" s="72" t="s">
        <v>181</v>
      </c>
      <c r="E201" s="73"/>
      <c r="F201" s="73"/>
      <c r="G201" s="25" t="s">
        <v>12</v>
      </c>
      <c r="H201" s="26">
        <v>3</v>
      </c>
      <c r="I201" s="26"/>
      <c r="J201" s="27"/>
      <c r="K201" s="28">
        <f>IF(AND(H201= "",I201= ""), 0, ROUND(ROUND(J201, 2) * ROUND(IF(I201="",H201,I201),  0), 2))</f>
        <v>0</v>
      </c>
      <c r="L201" s="7"/>
      <c r="N201" s="29">
        <v>0.2</v>
      </c>
      <c r="R201" s="7">
        <v>1364</v>
      </c>
    </row>
    <row r="202" spans="1:18" hidden="1" x14ac:dyDescent="0.25">
      <c r="A202" s="7" t="s">
        <v>68</v>
      </c>
    </row>
    <row r="203" spans="1:18" hidden="1" x14ac:dyDescent="0.25">
      <c r="A203" s="7" t="s">
        <v>49</v>
      </c>
    </row>
    <row r="204" spans="1:18" hidden="1" x14ac:dyDescent="0.25">
      <c r="A204" s="7" t="s">
        <v>69</v>
      </c>
    </row>
    <row r="205" spans="1:18" x14ac:dyDescent="0.25">
      <c r="A205" s="7">
        <v>5</v>
      </c>
      <c r="B205" s="17" t="s">
        <v>182</v>
      </c>
      <c r="C205" s="17"/>
      <c r="D205" s="74" t="s">
        <v>183</v>
      </c>
      <c r="E205" s="74"/>
      <c r="F205" s="74"/>
      <c r="G205" s="30"/>
      <c r="H205" s="30"/>
      <c r="I205" s="30"/>
      <c r="J205" s="30"/>
      <c r="K205" s="31"/>
      <c r="L205" s="7"/>
    </row>
    <row r="206" spans="1:18" hidden="1" x14ac:dyDescent="0.25">
      <c r="A206" s="7" t="s">
        <v>64</v>
      </c>
    </row>
    <row r="207" spans="1:18" ht="22.5" customHeight="1" x14ac:dyDescent="0.25">
      <c r="A207" s="7" t="s">
        <v>65</v>
      </c>
      <c r="B207" s="22"/>
      <c r="C207" s="22"/>
      <c r="D207" s="71" t="s">
        <v>184</v>
      </c>
      <c r="E207" s="71"/>
      <c r="F207" s="71"/>
      <c r="G207" s="71"/>
      <c r="H207" s="71"/>
      <c r="I207" s="71"/>
      <c r="J207" s="71"/>
      <c r="K207" s="22"/>
    </row>
    <row r="208" spans="1:18" ht="16.5" x14ac:dyDescent="0.25">
      <c r="A208" s="7">
        <v>9</v>
      </c>
      <c r="B208" s="23" t="s">
        <v>185</v>
      </c>
      <c r="C208" s="23"/>
      <c r="D208" s="72" t="s">
        <v>186</v>
      </c>
      <c r="E208" s="73"/>
      <c r="F208" s="73"/>
      <c r="G208" s="25" t="s">
        <v>115</v>
      </c>
      <c r="H208" s="32">
        <v>42.5</v>
      </c>
      <c r="I208" s="32"/>
      <c r="J208" s="27"/>
      <c r="K208" s="28">
        <f>IF(AND(H208= "",I208= ""), 0, ROUND(ROUND(J208, 2) * ROUND(IF(I208="",H208,I208),  2), 2))</f>
        <v>0</v>
      </c>
      <c r="L208" s="7"/>
      <c r="N208" s="29">
        <v>0.2</v>
      </c>
      <c r="R208" s="7">
        <v>1364</v>
      </c>
    </row>
    <row r="209" spans="1:18" hidden="1" x14ac:dyDescent="0.25">
      <c r="A209" s="7" t="s">
        <v>68</v>
      </c>
    </row>
    <row r="210" spans="1:18" hidden="1" x14ac:dyDescent="0.25">
      <c r="A210" s="7" t="s">
        <v>49</v>
      </c>
    </row>
    <row r="211" spans="1:18" hidden="1" x14ac:dyDescent="0.25">
      <c r="A211" s="7" t="s">
        <v>69</v>
      </c>
    </row>
    <row r="212" spans="1:18" x14ac:dyDescent="0.25">
      <c r="A212" s="7">
        <v>5</v>
      </c>
      <c r="B212" s="17" t="s">
        <v>187</v>
      </c>
      <c r="C212" s="17"/>
      <c r="D212" s="74" t="s">
        <v>188</v>
      </c>
      <c r="E212" s="74"/>
      <c r="F212" s="74"/>
      <c r="G212" s="30"/>
      <c r="H212" s="30"/>
      <c r="I212" s="30"/>
      <c r="J212" s="30"/>
      <c r="K212" s="31"/>
      <c r="L212" s="7"/>
    </row>
    <row r="213" spans="1:18" hidden="1" x14ac:dyDescent="0.25">
      <c r="A213" s="7" t="s">
        <v>64</v>
      </c>
    </row>
    <row r="214" spans="1:18" ht="22.5" customHeight="1" x14ac:dyDescent="0.25">
      <c r="A214" s="7" t="s">
        <v>65</v>
      </c>
      <c r="B214" s="22"/>
      <c r="C214" s="22"/>
      <c r="D214" s="71" t="s">
        <v>189</v>
      </c>
      <c r="E214" s="71"/>
      <c r="F214" s="71"/>
      <c r="G214" s="71"/>
      <c r="H214" s="71"/>
      <c r="I214" s="71"/>
      <c r="J214" s="71"/>
      <c r="K214" s="22"/>
    </row>
    <row r="215" spans="1:18" ht="22.5" customHeight="1" x14ac:dyDescent="0.25">
      <c r="A215" s="7">
        <v>9</v>
      </c>
      <c r="B215" s="23" t="s">
        <v>190</v>
      </c>
      <c r="C215" s="23"/>
      <c r="D215" s="72" t="s">
        <v>191</v>
      </c>
      <c r="E215" s="73"/>
      <c r="F215" s="73"/>
      <c r="G215" s="25" t="s">
        <v>115</v>
      </c>
      <c r="H215" s="32">
        <v>94</v>
      </c>
      <c r="I215" s="32"/>
      <c r="J215" s="27"/>
      <c r="K215" s="28">
        <f>IF(AND(H215= "",I215= ""), 0, ROUND(ROUND(J215, 2) * ROUND(IF(I215="",H215,I215),  2), 2))</f>
        <v>0</v>
      </c>
      <c r="L215" s="7"/>
      <c r="N215" s="29">
        <v>0.2</v>
      </c>
      <c r="R215" s="7">
        <v>1364</v>
      </c>
    </row>
    <row r="216" spans="1:18" hidden="1" x14ac:dyDescent="0.25">
      <c r="A216" s="7" t="s">
        <v>68</v>
      </c>
    </row>
    <row r="217" spans="1:18" hidden="1" x14ac:dyDescent="0.25">
      <c r="A217" s="7" t="s">
        <v>68</v>
      </c>
    </row>
    <row r="218" spans="1:18" hidden="1" x14ac:dyDescent="0.25">
      <c r="A218" s="7" t="s">
        <v>68</v>
      </c>
    </row>
    <row r="219" spans="1:18" hidden="1" x14ac:dyDescent="0.25">
      <c r="A219" s="7" t="s">
        <v>68</v>
      </c>
    </row>
    <row r="220" spans="1:18" hidden="1" x14ac:dyDescent="0.25">
      <c r="A220" s="7" t="s">
        <v>49</v>
      </c>
    </row>
    <row r="221" spans="1:18" hidden="1" x14ac:dyDescent="0.25">
      <c r="A221" s="7" t="s">
        <v>69</v>
      </c>
    </row>
    <row r="222" spans="1:18" x14ac:dyDescent="0.25">
      <c r="A222" s="7">
        <v>5</v>
      </c>
      <c r="B222" s="17" t="s">
        <v>192</v>
      </c>
      <c r="C222" s="17"/>
      <c r="D222" s="74" t="s">
        <v>193</v>
      </c>
      <c r="E222" s="74"/>
      <c r="F222" s="74"/>
      <c r="G222" s="30"/>
      <c r="H222" s="30"/>
      <c r="I222" s="30"/>
      <c r="J222" s="30"/>
      <c r="K222" s="31"/>
      <c r="L222" s="7"/>
    </row>
    <row r="223" spans="1:18" hidden="1" x14ac:dyDescent="0.25">
      <c r="A223" s="7" t="s">
        <v>64</v>
      </c>
    </row>
    <row r="224" spans="1:18" ht="22.5" customHeight="1" x14ac:dyDescent="0.25">
      <c r="A224" s="7" t="s">
        <v>65</v>
      </c>
      <c r="B224" s="22"/>
      <c r="C224" s="22"/>
      <c r="D224" s="71" t="s">
        <v>194</v>
      </c>
      <c r="E224" s="71"/>
      <c r="F224" s="71"/>
      <c r="G224" s="71"/>
      <c r="H224" s="71"/>
      <c r="I224" s="71"/>
      <c r="J224" s="71"/>
      <c r="K224" s="22"/>
    </row>
    <row r="225" spans="1:18" ht="16.5" x14ac:dyDescent="0.25">
      <c r="A225" s="7">
        <v>9</v>
      </c>
      <c r="B225" s="23" t="s">
        <v>195</v>
      </c>
      <c r="C225" s="23"/>
      <c r="D225" s="72" t="s">
        <v>196</v>
      </c>
      <c r="E225" s="73"/>
      <c r="F225" s="73"/>
      <c r="G225" s="25" t="s">
        <v>12</v>
      </c>
      <c r="H225" s="26">
        <v>5</v>
      </c>
      <c r="I225" s="26"/>
      <c r="J225" s="27"/>
      <c r="K225" s="28">
        <f>IF(AND(H225= "",I225= ""), 0, ROUND(ROUND(J225, 2) * ROUND(IF(I225="",H225,I225),  0), 2))</f>
        <v>0</v>
      </c>
      <c r="L225" s="7"/>
      <c r="N225" s="29">
        <v>0.2</v>
      </c>
      <c r="R225" s="7">
        <v>1364</v>
      </c>
    </row>
    <row r="226" spans="1:18" hidden="1" x14ac:dyDescent="0.25">
      <c r="A226" s="7" t="s">
        <v>68</v>
      </c>
    </row>
    <row r="227" spans="1:18" hidden="1" x14ac:dyDescent="0.25">
      <c r="A227" s="7" t="s">
        <v>49</v>
      </c>
    </row>
    <row r="228" spans="1:18" hidden="1" x14ac:dyDescent="0.25">
      <c r="A228" s="7" t="s">
        <v>69</v>
      </c>
    </row>
    <row r="229" spans="1:18" hidden="1" x14ac:dyDescent="0.25">
      <c r="A229" s="7" t="s">
        <v>54</v>
      </c>
    </row>
    <row r="230" spans="1:18" x14ac:dyDescent="0.25">
      <c r="A230" s="7">
        <v>4</v>
      </c>
      <c r="B230" s="17" t="s">
        <v>197</v>
      </c>
      <c r="C230" s="17"/>
      <c r="D230" s="70" t="s">
        <v>198</v>
      </c>
      <c r="E230" s="70"/>
      <c r="F230" s="70"/>
      <c r="G230" s="20"/>
      <c r="H230" s="20"/>
      <c r="I230" s="20"/>
      <c r="J230" s="20"/>
      <c r="K230" s="21"/>
      <c r="L230" s="7"/>
    </row>
    <row r="231" spans="1:18" x14ac:dyDescent="0.25">
      <c r="A231" s="7">
        <v>5</v>
      </c>
      <c r="B231" s="17" t="s">
        <v>199</v>
      </c>
      <c r="C231" s="17"/>
      <c r="D231" s="74" t="s">
        <v>200</v>
      </c>
      <c r="E231" s="74"/>
      <c r="F231" s="74"/>
      <c r="G231" s="30"/>
      <c r="H231" s="30"/>
      <c r="I231" s="30"/>
      <c r="J231" s="30"/>
      <c r="K231" s="31"/>
      <c r="L231" s="7"/>
    </row>
    <row r="232" spans="1:18" hidden="1" x14ac:dyDescent="0.25">
      <c r="A232" s="7" t="s">
        <v>64</v>
      </c>
    </row>
    <row r="233" spans="1:18" ht="22.5" customHeight="1" x14ac:dyDescent="0.25">
      <c r="A233" s="7" t="s">
        <v>65</v>
      </c>
      <c r="B233" s="22"/>
      <c r="C233" s="22"/>
      <c r="D233" s="71" t="s">
        <v>201</v>
      </c>
      <c r="E233" s="71"/>
      <c r="F233" s="71"/>
      <c r="G233" s="71"/>
      <c r="H233" s="71"/>
      <c r="I233" s="71"/>
      <c r="J233" s="71"/>
      <c r="K233" s="22"/>
    </row>
    <row r="234" spans="1:18" ht="16.5" x14ac:dyDescent="0.25">
      <c r="A234" s="7">
        <v>9</v>
      </c>
      <c r="B234" s="23" t="s">
        <v>202</v>
      </c>
      <c r="C234" s="23"/>
      <c r="D234" s="72" t="s">
        <v>203</v>
      </c>
      <c r="E234" s="73"/>
      <c r="F234" s="73"/>
      <c r="G234" s="25" t="s">
        <v>12</v>
      </c>
      <c r="H234" s="26">
        <v>5</v>
      </c>
      <c r="I234" s="26"/>
      <c r="J234" s="27"/>
      <c r="K234" s="28">
        <f>IF(AND(H234= "",I234= ""), 0, ROUND(ROUND(J234, 2) * ROUND(IF(I234="",H234,I234),  0), 2))</f>
        <v>0</v>
      </c>
      <c r="L234" s="7"/>
      <c r="N234" s="29">
        <v>0.2</v>
      </c>
      <c r="R234" s="7">
        <v>1364</v>
      </c>
    </row>
    <row r="235" spans="1:18" hidden="1" x14ac:dyDescent="0.25">
      <c r="A235" s="7" t="s">
        <v>68</v>
      </c>
    </row>
    <row r="236" spans="1:18" hidden="1" x14ac:dyDescent="0.25">
      <c r="A236" s="7" t="s">
        <v>49</v>
      </c>
    </row>
    <row r="237" spans="1:18" hidden="1" x14ac:dyDescent="0.25">
      <c r="A237" s="7" t="s">
        <v>69</v>
      </c>
    </row>
    <row r="238" spans="1:18" x14ac:dyDescent="0.25">
      <c r="A238" s="7">
        <v>5</v>
      </c>
      <c r="B238" s="17" t="s">
        <v>204</v>
      </c>
      <c r="C238" s="17"/>
      <c r="D238" s="74" t="s">
        <v>205</v>
      </c>
      <c r="E238" s="74"/>
      <c r="F238" s="74"/>
      <c r="G238" s="30"/>
      <c r="H238" s="30"/>
      <c r="I238" s="30"/>
      <c r="J238" s="30"/>
      <c r="K238" s="31"/>
      <c r="L238" s="7"/>
    </row>
    <row r="239" spans="1:18" hidden="1" x14ac:dyDescent="0.25">
      <c r="A239" s="7" t="s">
        <v>64</v>
      </c>
    </row>
    <row r="240" spans="1:18" ht="22.5" customHeight="1" x14ac:dyDescent="0.25">
      <c r="A240" s="7" t="s">
        <v>65</v>
      </c>
      <c r="B240" s="22"/>
      <c r="C240" s="22"/>
      <c r="D240" s="71" t="s">
        <v>206</v>
      </c>
      <c r="E240" s="71"/>
      <c r="F240" s="71"/>
      <c r="G240" s="71"/>
      <c r="H240" s="71"/>
      <c r="I240" s="71"/>
      <c r="J240" s="71"/>
      <c r="K240" s="22"/>
    </row>
    <row r="241" spans="1:18" ht="16.5" x14ac:dyDescent="0.25">
      <c r="A241" s="7">
        <v>9</v>
      </c>
      <c r="B241" s="23" t="s">
        <v>207</v>
      </c>
      <c r="C241" s="23"/>
      <c r="D241" s="72" t="s">
        <v>208</v>
      </c>
      <c r="E241" s="73"/>
      <c r="F241" s="73"/>
      <c r="G241" s="25" t="s">
        <v>12</v>
      </c>
      <c r="H241" s="26">
        <v>5</v>
      </c>
      <c r="I241" s="26"/>
      <c r="J241" s="27"/>
      <c r="K241" s="28">
        <f>IF(AND(H241= "",I241= ""), 0, ROUND(ROUND(J241, 2) * ROUND(IF(I241="",H241,I241),  0), 2))</f>
        <v>0</v>
      </c>
      <c r="L241" s="7"/>
      <c r="N241" s="29">
        <v>0.2</v>
      </c>
      <c r="R241" s="7">
        <v>1364</v>
      </c>
    </row>
    <row r="242" spans="1:18" hidden="1" x14ac:dyDescent="0.25">
      <c r="A242" s="7" t="s">
        <v>68</v>
      </c>
    </row>
    <row r="243" spans="1:18" hidden="1" x14ac:dyDescent="0.25">
      <c r="A243" s="7" t="s">
        <v>49</v>
      </c>
    </row>
    <row r="244" spans="1:18" hidden="1" x14ac:dyDescent="0.25">
      <c r="A244" s="7" t="s">
        <v>69</v>
      </c>
    </row>
    <row r="245" spans="1:18" x14ac:dyDescent="0.25">
      <c r="A245" s="7">
        <v>5</v>
      </c>
      <c r="B245" s="17" t="s">
        <v>209</v>
      </c>
      <c r="C245" s="17"/>
      <c r="D245" s="74" t="s">
        <v>210</v>
      </c>
      <c r="E245" s="74"/>
      <c r="F245" s="74"/>
      <c r="G245" s="30"/>
      <c r="H245" s="30"/>
      <c r="I245" s="30"/>
      <c r="J245" s="30"/>
      <c r="K245" s="31"/>
      <c r="L245" s="7"/>
    </row>
    <row r="246" spans="1:18" hidden="1" x14ac:dyDescent="0.25">
      <c r="A246" s="7" t="s">
        <v>64</v>
      </c>
    </row>
    <row r="247" spans="1:18" ht="22.5" customHeight="1" x14ac:dyDescent="0.25">
      <c r="A247" s="7">
        <v>9</v>
      </c>
      <c r="B247" s="23" t="s">
        <v>211</v>
      </c>
      <c r="C247" s="23"/>
      <c r="D247" s="72" t="s">
        <v>212</v>
      </c>
      <c r="E247" s="73"/>
      <c r="F247" s="73"/>
      <c r="G247" s="25" t="s">
        <v>11</v>
      </c>
      <c r="H247" s="32">
        <v>483</v>
      </c>
      <c r="I247" s="32"/>
      <c r="J247" s="27"/>
      <c r="K247" s="28">
        <f>IF(AND(H247= "",I247= ""), 0, ROUND(ROUND(J247, 2) * ROUND(IF(I247="",H247,I247),  2), 2))</f>
        <v>0</v>
      </c>
      <c r="L247" s="7"/>
      <c r="N247" s="29">
        <v>0.2</v>
      </c>
      <c r="R247" s="7">
        <v>1364</v>
      </c>
    </row>
    <row r="248" spans="1:18" hidden="1" x14ac:dyDescent="0.25">
      <c r="A248" s="7" t="s">
        <v>68</v>
      </c>
    </row>
    <row r="249" spans="1:18" hidden="1" x14ac:dyDescent="0.25">
      <c r="A249" s="7" t="s">
        <v>49</v>
      </c>
    </row>
    <row r="250" spans="1:18" ht="16.5" x14ac:dyDescent="0.25">
      <c r="A250" s="7">
        <v>9</v>
      </c>
      <c r="B250" s="23" t="s">
        <v>213</v>
      </c>
      <c r="C250" s="23"/>
      <c r="D250" s="72" t="s">
        <v>214</v>
      </c>
      <c r="E250" s="73"/>
      <c r="F250" s="73"/>
      <c r="G250" s="25" t="s">
        <v>11</v>
      </c>
      <c r="H250" s="32">
        <v>483</v>
      </c>
      <c r="I250" s="32"/>
      <c r="J250" s="27"/>
      <c r="K250" s="28">
        <f>IF(AND(H250= "",I250= ""), 0, ROUND(ROUND(J250, 2) * ROUND(IF(I250="",H250,I250),  2), 2))</f>
        <v>0</v>
      </c>
      <c r="L250" s="7"/>
      <c r="N250" s="29">
        <v>0.2</v>
      </c>
      <c r="R250" s="7">
        <v>1364</v>
      </c>
    </row>
    <row r="251" spans="1:18" hidden="1" x14ac:dyDescent="0.25">
      <c r="A251" s="7" t="s">
        <v>68</v>
      </c>
    </row>
    <row r="252" spans="1:18" hidden="1" x14ac:dyDescent="0.25">
      <c r="A252" s="7" t="s">
        <v>49</v>
      </c>
    </row>
    <row r="253" spans="1:18" hidden="1" x14ac:dyDescent="0.25">
      <c r="A253" s="7" t="s">
        <v>69</v>
      </c>
    </row>
    <row r="254" spans="1:18" hidden="1" x14ac:dyDescent="0.25">
      <c r="A254" s="7" t="s">
        <v>54</v>
      </c>
    </row>
    <row r="255" spans="1:18" x14ac:dyDescent="0.25">
      <c r="A255" s="7" t="s">
        <v>39</v>
      </c>
      <c r="B255" s="24"/>
      <c r="C255" s="24"/>
      <c r="D255" s="75"/>
      <c r="E255" s="75"/>
      <c r="F255" s="75"/>
      <c r="K255" s="24"/>
    </row>
    <row r="256" spans="1:18" x14ac:dyDescent="0.25">
      <c r="B256" s="24"/>
      <c r="C256" s="24"/>
      <c r="D256" s="78" t="s">
        <v>40</v>
      </c>
      <c r="E256" s="79"/>
      <c r="F256" s="79"/>
      <c r="G256" s="76"/>
      <c r="H256" s="76"/>
      <c r="I256" s="76"/>
      <c r="J256" s="76"/>
      <c r="K256" s="77"/>
    </row>
    <row r="257" spans="2:11" x14ac:dyDescent="0.25">
      <c r="B257" s="24"/>
      <c r="C257" s="24"/>
      <c r="D257" s="81"/>
      <c r="E257" s="51"/>
      <c r="F257" s="51"/>
      <c r="G257" s="51"/>
      <c r="H257" s="51"/>
      <c r="I257" s="51"/>
      <c r="J257" s="51"/>
      <c r="K257" s="80"/>
    </row>
    <row r="258" spans="2:11" x14ac:dyDescent="0.25">
      <c r="B258" s="24"/>
      <c r="C258" s="24"/>
      <c r="D258" s="84" t="s">
        <v>215</v>
      </c>
      <c r="E258" s="85"/>
      <c r="F258" s="85"/>
      <c r="G258" s="82">
        <f>SUMIF(L8:L255, IF(L7="","",L7), K8:K255)</f>
        <v>0</v>
      </c>
      <c r="H258" s="82"/>
      <c r="I258" s="82"/>
      <c r="J258" s="82"/>
      <c r="K258" s="83"/>
    </row>
    <row r="259" spans="2:11" x14ac:dyDescent="0.25">
      <c r="B259" s="24"/>
      <c r="C259" s="24"/>
      <c r="D259" s="84" t="s">
        <v>216</v>
      </c>
      <c r="E259" s="85"/>
      <c r="F259" s="85"/>
      <c r="G259" s="82">
        <f>ROUND(SUMIF(L8:L255, IF(L7="","",L7), K8:K255) * 0.2, 2)</f>
        <v>0</v>
      </c>
      <c r="H259" s="82"/>
      <c r="I259" s="82"/>
      <c r="J259" s="82"/>
      <c r="K259" s="83"/>
    </row>
    <row r="260" spans="2:11" x14ac:dyDescent="0.25">
      <c r="B260" s="24"/>
      <c r="C260" s="24"/>
      <c r="D260" s="88" t="s">
        <v>217</v>
      </c>
      <c r="E260" s="89"/>
      <c r="F260" s="89"/>
      <c r="G260" s="86">
        <f>SUM(G258:G259)</f>
        <v>0</v>
      </c>
      <c r="H260" s="86"/>
      <c r="I260" s="86"/>
      <c r="J260" s="86"/>
      <c r="K260" s="87"/>
    </row>
    <row r="261" spans="2:11" ht="31.5" customHeight="1" x14ac:dyDescent="0.25">
      <c r="B261" s="3"/>
      <c r="C261" s="3"/>
      <c r="D261" s="90" t="s">
        <v>218</v>
      </c>
      <c r="E261" s="90"/>
      <c r="F261" s="90"/>
      <c r="G261" s="90"/>
      <c r="H261" s="90"/>
      <c r="I261" s="90"/>
      <c r="J261" s="90"/>
      <c r="K261" s="90"/>
    </row>
    <row r="263" spans="2:11" x14ac:dyDescent="0.25">
      <c r="D263" s="91" t="s">
        <v>219</v>
      </c>
      <c r="E263" s="91"/>
      <c r="F263" s="91"/>
      <c r="G263" s="91"/>
      <c r="H263" s="91"/>
      <c r="I263" s="91"/>
      <c r="J263" s="91"/>
      <c r="K263" s="91"/>
    </row>
    <row r="264" spans="2:11" x14ac:dyDescent="0.25">
      <c r="D264" s="93" t="s">
        <v>220</v>
      </c>
      <c r="E264" s="94"/>
      <c r="F264" s="94"/>
      <c r="G264" s="92">
        <f>SUMIF(L11:L250, "", K11:K250)</f>
        <v>0</v>
      </c>
      <c r="H264" s="92"/>
      <c r="I264" s="92"/>
      <c r="J264" s="92"/>
      <c r="K264" s="92"/>
    </row>
    <row r="265" spans="2:11" x14ac:dyDescent="0.25">
      <c r="D265" s="97" t="s">
        <v>221</v>
      </c>
      <c r="E265" s="98"/>
      <c r="F265" s="98"/>
      <c r="G265" s="95">
        <f>SUMIF(L11:L15, "", K11:K15)</f>
        <v>0</v>
      </c>
      <c r="H265" s="96"/>
      <c r="I265" s="96"/>
      <c r="J265" s="96"/>
      <c r="K265" s="96"/>
    </row>
    <row r="266" spans="2:11" x14ac:dyDescent="0.25">
      <c r="D266" s="97" t="s">
        <v>222</v>
      </c>
      <c r="E266" s="98"/>
      <c r="F266" s="98"/>
      <c r="G266" s="95">
        <f>SUMIF(L21:L21, "", K21:K21)</f>
        <v>0</v>
      </c>
      <c r="H266" s="96"/>
      <c r="I266" s="96"/>
      <c r="J266" s="96"/>
      <c r="K266" s="96"/>
    </row>
    <row r="267" spans="2:11" x14ac:dyDescent="0.25">
      <c r="D267" s="97" t="s">
        <v>223</v>
      </c>
      <c r="E267" s="98"/>
      <c r="F267" s="98"/>
      <c r="G267" s="95">
        <f>SUMIF(L28:L74, "", K28:K74)</f>
        <v>0</v>
      </c>
      <c r="H267" s="96"/>
      <c r="I267" s="96"/>
      <c r="J267" s="96"/>
      <c r="K267" s="96"/>
    </row>
    <row r="268" spans="2:11" x14ac:dyDescent="0.25">
      <c r="D268" s="97" t="s">
        <v>224</v>
      </c>
      <c r="E268" s="98"/>
      <c r="F268" s="98"/>
      <c r="G268" s="95">
        <f>SUMIF(L81:L81, "", K81:K81)</f>
        <v>0</v>
      </c>
      <c r="H268" s="96"/>
      <c r="I268" s="96"/>
      <c r="J268" s="96"/>
      <c r="K268" s="96"/>
    </row>
    <row r="269" spans="2:11" x14ac:dyDescent="0.25">
      <c r="D269" s="97" t="s">
        <v>225</v>
      </c>
      <c r="E269" s="98"/>
      <c r="F269" s="98"/>
      <c r="G269" s="95">
        <f>SUMIF(L91:L113, "", K91:K113)</f>
        <v>0</v>
      </c>
      <c r="H269" s="96"/>
      <c r="I269" s="96"/>
      <c r="J269" s="96"/>
      <c r="K269" s="96"/>
    </row>
    <row r="270" spans="2:11" x14ac:dyDescent="0.25">
      <c r="D270" s="97" t="s">
        <v>226</v>
      </c>
      <c r="E270" s="98"/>
      <c r="F270" s="98"/>
      <c r="G270" s="95">
        <f>SUMIF(L121:L129, "", K121:K129)</f>
        <v>0</v>
      </c>
      <c r="H270" s="96"/>
      <c r="I270" s="96"/>
      <c r="J270" s="96"/>
      <c r="K270" s="96"/>
    </row>
    <row r="271" spans="2:11" x14ac:dyDescent="0.25">
      <c r="D271" s="97" t="s">
        <v>227</v>
      </c>
      <c r="E271" s="98"/>
      <c r="F271" s="98"/>
      <c r="G271" s="95">
        <f>SUMIF(L138:L185, "", K138:K185)</f>
        <v>0</v>
      </c>
      <c r="H271" s="96"/>
      <c r="I271" s="96"/>
      <c r="J271" s="96"/>
      <c r="K271" s="96"/>
    </row>
    <row r="272" spans="2:11" x14ac:dyDescent="0.25">
      <c r="D272" s="97" t="s">
        <v>228</v>
      </c>
      <c r="E272" s="98"/>
      <c r="F272" s="98"/>
      <c r="G272" s="95">
        <f>SUMIF(L194:L225, "", K194:K225)</f>
        <v>0</v>
      </c>
      <c r="H272" s="96"/>
      <c r="I272" s="96"/>
      <c r="J272" s="96"/>
      <c r="K272" s="96"/>
    </row>
    <row r="273" spans="1:11" x14ac:dyDescent="0.25">
      <c r="D273" s="97" t="s">
        <v>229</v>
      </c>
      <c r="E273" s="98"/>
      <c r="F273" s="98"/>
      <c r="G273" s="95">
        <f>SUMIF(L234:L250, "", K234:K250)</f>
        <v>0</v>
      </c>
      <c r="H273" s="96"/>
      <c r="I273" s="96"/>
      <c r="J273" s="96"/>
      <c r="K273" s="96"/>
    </row>
    <row r="274" spans="1:11" x14ac:dyDescent="0.25">
      <c r="D274" s="99" t="s">
        <v>230</v>
      </c>
      <c r="E274" s="100"/>
      <c r="F274" s="100"/>
      <c r="G274" s="35"/>
      <c r="H274" s="35"/>
      <c r="I274" s="35"/>
      <c r="J274" s="35"/>
      <c r="K274" s="36"/>
    </row>
    <row r="275" spans="1:11" x14ac:dyDescent="0.25">
      <c r="D275" s="101"/>
      <c r="E275" s="102"/>
      <c r="F275" s="102"/>
      <c r="G275" s="102"/>
      <c r="H275" s="102"/>
      <c r="I275" s="102"/>
      <c r="J275" s="102"/>
      <c r="K275" s="103"/>
    </row>
    <row r="276" spans="1:11" x14ac:dyDescent="0.25">
      <c r="A276" s="37"/>
      <c r="D276" s="104" t="s">
        <v>215</v>
      </c>
      <c r="E276" s="51"/>
      <c r="F276" s="51"/>
      <c r="G276" s="105">
        <f>SUMIF(L5:L261, IF(L4="","",L4), K5:K261)</f>
        <v>0</v>
      </c>
      <c r="H276" s="106"/>
      <c r="I276" s="106"/>
      <c r="J276" s="106"/>
      <c r="K276" s="107"/>
    </row>
    <row r="277" spans="1:11" x14ac:dyDescent="0.25">
      <c r="A277" s="37"/>
      <c r="D277" s="104" t="s">
        <v>216</v>
      </c>
      <c r="E277" s="51"/>
      <c r="F277" s="51"/>
      <c r="G277" s="105">
        <f>ROUND(SUMIF(L5:L261, IF(L4="","",L4), K5:K261) * 0.2, 2)</f>
        <v>0</v>
      </c>
      <c r="H277" s="106"/>
      <c r="I277" s="106"/>
      <c r="J277" s="106"/>
      <c r="K277" s="107"/>
    </row>
    <row r="278" spans="1:11" x14ac:dyDescent="0.25">
      <c r="D278" s="108" t="s">
        <v>217</v>
      </c>
      <c r="E278" s="109"/>
      <c r="F278" s="109"/>
      <c r="G278" s="110">
        <f>SUM(G276:G277)</f>
        <v>0</v>
      </c>
      <c r="H278" s="111"/>
      <c r="I278" s="111"/>
      <c r="J278" s="111"/>
      <c r="K278" s="112"/>
    </row>
    <row r="279" spans="1:11" x14ac:dyDescent="0.25">
      <c r="D279" s="98"/>
      <c r="E279" s="51"/>
      <c r="F279" s="51"/>
      <c r="G279" s="51"/>
      <c r="H279" s="51"/>
      <c r="I279" s="51"/>
      <c r="J279" s="51"/>
      <c r="K279" s="51"/>
    </row>
    <row r="280" spans="1:11" x14ac:dyDescent="0.25">
      <c r="D280" s="113" t="s">
        <v>231</v>
      </c>
      <c r="E280" s="113"/>
      <c r="F280" s="113"/>
      <c r="G280" s="113"/>
      <c r="H280" s="113"/>
      <c r="I280" s="113"/>
      <c r="J280" s="113"/>
      <c r="K280" s="113"/>
    </row>
    <row r="281" spans="1:11" x14ac:dyDescent="0.25">
      <c r="D281" s="114" t="str">
        <f>IF(Paramètres!AA2&lt;&gt;"",Paramètres!AA2,"")</f>
        <v xml:space="preserve">Zéro euro </v>
      </c>
      <c r="E281" s="114"/>
      <c r="F281" s="114"/>
      <c r="G281" s="114"/>
      <c r="H281" s="114"/>
      <c r="I281" s="114"/>
      <c r="J281" s="114"/>
      <c r="K281" s="114"/>
    </row>
    <row r="282" spans="1:11" x14ac:dyDescent="0.25">
      <c r="D282" s="114"/>
      <c r="E282" s="114"/>
      <c r="F282" s="114"/>
      <c r="G282" s="114"/>
      <c r="H282" s="114"/>
      <c r="I282" s="114"/>
      <c r="J282" s="114"/>
      <c r="K282" s="114"/>
    </row>
    <row r="283" spans="1:11" ht="56.65" customHeight="1" x14ac:dyDescent="0.25">
      <c r="G283" s="115" t="s">
        <v>232</v>
      </c>
      <c r="H283" s="115"/>
      <c r="I283" s="115"/>
      <c r="J283" s="115"/>
      <c r="K283" s="115"/>
    </row>
    <row r="285" spans="1:11" ht="85.15" customHeight="1" x14ac:dyDescent="0.25">
      <c r="D285" s="116" t="s">
        <v>233</v>
      </c>
      <c r="E285" s="116"/>
      <c r="G285" s="116" t="s">
        <v>234</v>
      </c>
      <c r="H285" s="116"/>
      <c r="I285" s="116"/>
      <c r="J285" s="116"/>
      <c r="K285" s="116"/>
    </row>
  </sheetData>
  <sheetProtection password="E95E" sheet="1" objects="1" selectLockedCells="1"/>
  <mergeCells count="147">
    <mergeCell ref="D278:F278"/>
    <mergeCell ref="G278:K278"/>
    <mergeCell ref="D279:K279"/>
    <mergeCell ref="D280:K280"/>
    <mergeCell ref="D281:K281"/>
    <mergeCell ref="D282:K282"/>
    <mergeCell ref="G283:K283"/>
    <mergeCell ref="D285:E285"/>
    <mergeCell ref="G285:K285"/>
    <mergeCell ref="G272:K272"/>
    <mergeCell ref="D272:F272"/>
    <mergeCell ref="G273:K273"/>
    <mergeCell ref="D273:F273"/>
    <mergeCell ref="D274:F274"/>
    <mergeCell ref="D275:K275"/>
    <mergeCell ref="D276:F276"/>
    <mergeCell ref="G276:K276"/>
    <mergeCell ref="D277:F277"/>
    <mergeCell ref="G277:K277"/>
    <mergeCell ref="G267:K267"/>
    <mergeCell ref="D267:F267"/>
    <mergeCell ref="G268:K268"/>
    <mergeCell ref="D268:F268"/>
    <mergeCell ref="G269:K269"/>
    <mergeCell ref="D269:F269"/>
    <mergeCell ref="G270:K270"/>
    <mergeCell ref="D270:F270"/>
    <mergeCell ref="G271:K271"/>
    <mergeCell ref="D271:F271"/>
    <mergeCell ref="G260:K260"/>
    <mergeCell ref="D260:F260"/>
    <mergeCell ref="D261:K261"/>
    <mergeCell ref="D263:K263"/>
    <mergeCell ref="G264:K264"/>
    <mergeCell ref="D264:F264"/>
    <mergeCell ref="G265:K265"/>
    <mergeCell ref="D265:F265"/>
    <mergeCell ref="G266:K266"/>
    <mergeCell ref="D266:F266"/>
    <mergeCell ref="D255:F255"/>
    <mergeCell ref="G256:K256"/>
    <mergeCell ref="D256:F256"/>
    <mergeCell ref="G257:K257"/>
    <mergeCell ref="D257:F257"/>
    <mergeCell ref="G258:K258"/>
    <mergeCell ref="D258:F258"/>
    <mergeCell ref="G259:K259"/>
    <mergeCell ref="D259:F259"/>
    <mergeCell ref="D231:F231"/>
    <mergeCell ref="D233:J233"/>
    <mergeCell ref="D234:F234"/>
    <mergeCell ref="D238:F238"/>
    <mergeCell ref="D240:J240"/>
    <mergeCell ref="D241:F241"/>
    <mergeCell ref="D245:F245"/>
    <mergeCell ref="D247:F247"/>
    <mergeCell ref="D250:F250"/>
    <mergeCell ref="D207:J207"/>
    <mergeCell ref="D208:F208"/>
    <mergeCell ref="D212:F212"/>
    <mergeCell ref="D214:J214"/>
    <mergeCell ref="D215:F215"/>
    <mergeCell ref="D222:F222"/>
    <mergeCell ref="D224:J224"/>
    <mergeCell ref="D225:F225"/>
    <mergeCell ref="D230:F230"/>
    <mergeCell ref="D185:F185"/>
    <mergeCell ref="D190:F190"/>
    <mergeCell ref="D191:F191"/>
    <mergeCell ref="D193:J193"/>
    <mergeCell ref="D194:F194"/>
    <mergeCell ref="D198:F198"/>
    <mergeCell ref="D200:J200"/>
    <mergeCell ref="D201:F201"/>
    <mergeCell ref="D205:F205"/>
    <mergeCell ref="D160:F160"/>
    <mergeCell ref="D163:F163"/>
    <mergeCell ref="D167:F167"/>
    <mergeCell ref="D169:J169"/>
    <mergeCell ref="D170:F170"/>
    <mergeCell ref="D173:F173"/>
    <mergeCell ref="D176:F176"/>
    <mergeCell ref="D179:F179"/>
    <mergeCell ref="D182:F182"/>
    <mergeCell ref="D129:F129"/>
    <mergeCell ref="D134:F134"/>
    <mergeCell ref="D135:F135"/>
    <mergeCell ref="D137:J137"/>
    <mergeCell ref="D138:F138"/>
    <mergeCell ref="D145:F145"/>
    <mergeCell ref="D153:F153"/>
    <mergeCell ref="D155:J155"/>
    <mergeCell ref="D156:F156"/>
    <mergeCell ref="D110:F110"/>
    <mergeCell ref="D113:F113"/>
    <mergeCell ref="D117:F117"/>
    <mergeCell ref="D118:F118"/>
    <mergeCell ref="D120:J120"/>
    <mergeCell ref="D121:F121"/>
    <mergeCell ref="D123:F123"/>
    <mergeCell ref="D126:F126"/>
    <mergeCell ref="D128:J128"/>
    <mergeCell ref="D78:F78"/>
    <mergeCell ref="D80:J80"/>
    <mergeCell ref="D81:F81"/>
    <mergeCell ref="D88:F88"/>
    <mergeCell ref="D90:J90"/>
    <mergeCell ref="D91:F91"/>
    <mergeCell ref="D98:F98"/>
    <mergeCell ref="D104:F104"/>
    <mergeCell ref="D107:F107"/>
    <mergeCell ref="D58:F58"/>
    <mergeCell ref="D60:J60"/>
    <mergeCell ref="D61:F61"/>
    <mergeCell ref="D64:F64"/>
    <mergeCell ref="D66:J66"/>
    <mergeCell ref="D67:F67"/>
    <mergeCell ref="D71:F71"/>
    <mergeCell ref="D73:J73"/>
    <mergeCell ref="D74:F74"/>
    <mergeCell ref="D39:F39"/>
    <mergeCell ref="D41:J41"/>
    <mergeCell ref="D42:F42"/>
    <mergeCell ref="D45:F45"/>
    <mergeCell ref="D46:F46"/>
    <mergeCell ref="D49:J49"/>
    <mergeCell ref="D51:F51"/>
    <mergeCell ref="D52:F52"/>
    <mergeCell ref="D56:J56"/>
    <mergeCell ref="D20:J20"/>
    <mergeCell ref="D21:F21"/>
    <mergeCell ref="D24:F24"/>
    <mergeCell ref="D25:F25"/>
    <mergeCell ref="D27:J27"/>
    <mergeCell ref="D28:F28"/>
    <mergeCell ref="D32:F32"/>
    <mergeCell ref="D35:J35"/>
    <mergeCell ref="D36:F36"/>
    <mergeCell ref="D3:F3"/>
    <mergeCell ref="D4:F4"/>
    <mergeCell ref="D7:F7"/>
    <mergeCell ref="D8:F8"/>
    <mergeCell ref="D10:J10"/>
    <mergeCell ref="D11:F11"/>
    <mergeCell ref="D13:F13"/>
    <mergeCell ref="D15:F15"/>
    <mergeCell ref="D18:F18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&amp;L2025-221 - 2025-221 SOUS PREFECTURE DE FORBACH 
11 avenue de Général Passaga - 57600 FORBACH&amp;RDPGF -  CHARPENTE - COUVERTURE - ZINGUERIE 
DCE - Edition du 11/07/2025</oddHeader>
    <oddFooter>&amp;LJD Conseils&amp;CEdition du 11/07/2025&amp;RPage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4" t="s">
        <v>235</v>
      </c>
      <c r="AA1" s="7">
        <f>IF(DPGF!G278&lt;&gt;"",DPGF!G278,"0")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9" t="s">
        <v>236</v>
      </c>
      <c r="B3" s="38" t="s">
        <v>237</v>
      </c>
      <c r="C3" s="117" t="s">
        <v>262</v>
      </c>
      <c r="D3" s="117"/>
      <c r="E3" s="117"/>
      <c r="F3" s="117"/>
      <c r="G3" s="117"/>
      <c r="H3" s="117"/>
      <c r="I3" s="117"/>
      <c r="J3" s="117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9" t="s">
        <v>238</v>
      </c>
      <c r="B5" s="38" t="s">
        <v>239</v>
      </c>
      <c r="C5" s="117" t="s">
        <v>263</v>
      </c>
      <c r="D5" s="117"/>
      <c r="E5" s="117"/>
      <c r="F5" s="117"/>
      <c r="G5" s="117"/>
      <c r="H5" s="117"/>
      <c r="I5" s="117"/>
      <c r="J5" s="117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9" t="s">
        <v>248</v>
      </c>
      <c r="B7" s="38" t="s">
        <v>249</v>
      </c>
      <c r="C7" s="40" t="s">
        <v>264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9" t="s">
        <v>250</v>
      </c>
      <c r="B9" s="38" t="s">
        <v>251</v>
      </c>
      <c r="C9" s="40"/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9" t="s">
        <v>240</v>
      </c>
      <c r="B11" s="38" t="s">
        <v>241</v>
      </c>
      <c r="C11" s="117" t="s">
        <v>38</v>
      </c>
      <c r="D11" s="117"/>
      <c r="E11" s="117"/>
      <c r="F11" s="117"/>
      <c r="G11" s="117"/>
      <c r="H11" s="117"/>
      <c r="I11" s="117"/>
      <c r="J11" s="117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9" t="s">
        <v>252</v>
      </c>
      <c r="B13" s="38" t="s">
        <v>253</v>
      </c>
      <c r="C13" s="40" t="s">
        <v>265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9" t="s">
        <v>254</v>
      </c>
      <c r="B15" s="38" t="s">
        <v>255</v>
      </c>
      <c r="C15" s="40" t="s">
        <v>266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9" t="s">
        <v>256</v>
      </c>
      <c r="B17" s="38" t="s">
        <v>257</v>
      </c>
      <c r="C17" s="40" t="s">
        <v>267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1">
        <v>0.2</v>
      </c>
      <c r="E19" s="42" t="s">
        <v>258</v>
      </c>
      <c r="AA19" s="7">
        <f>INT((AA5-AA18*100)/10)</f>
        <v>0</v>
      </c>
    </row>
    <row r="20" spans="1:27" ht="12.75" customHeight="1" x14ac:dyDescent="0.25">
      <c r="C20" s="43">
        <v>5.5E-2</v>
      </c>
      <c r="E20" s="42" t="s">
        <v>259</v>
      </c>
      <c r="AA20" s="7">
        <f>AA5-AA18*100-AA19*10</f>
        <v>0</v>
      </c>
    </row>
    <row r="21" spans="1:27" ht="12.75" customHeight="1" x14ac:dyDescent="0.25">
      <c r="C21" s="43">
        <v>0</v>
      </c>
      <c r="E21" s="42" t="s">
        <v>260</v>
      </c>
      <c r="AA21" s="7">
        <f>INT(AA6/10)</f>
        <v>0</v>
      </c>
    </row>
    <row r="22" spans="1:27" ht="12.75" customHeight="1" x14ac:dyDescent="0.25">
      <c r="C22" s="44">
        <v>0</v>
      </c>
      <c r="E22" s="42" t="s">
        <v>261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9" t="s">
        <v>242</v>
      </c>
      <c r="B24" s="38" t="s">
        <v>243</v>
      </c>
      <c r="C24" s="117" t="s">
        <v>268</v>
      </c>
      <c r="D24" s="117"/>
      <c r="E24" s="117"/>
      <c r="F24" s="117"/>
      <c r="G24" s="117"/>
      <c r="H24" s="117"/>
      <c r="I24" s="117"/>
      <c r="J24" s="117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9" t="s">
        <v>244</v>
      </c>
      <c r="B26" s="38" t="s">
        <v>245</v>
      </c>
      <c r="C26" s="117" t="s">
        <v>269</v>
      </c>
      <c r="D26" s="117"/>
      <c r="E26" s="117"/>
      <c r="F26" s="117"/>
      <c r="G26" s="117"/>
      <c r="H26" s="117"/>
      <c r="I26" s="117"/>
      <c r="J26" s="117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9" t="s">
        <v>246</v>
      </c>
      <c r="B28" s="38" t="s">
        <v>247</v>
      </c>
      <c r="C28" s="117"/>
      <c r="D28" s="117"/>
      <c r="E28" s="117"/>
      <c r="F28" s="117"/>
      <c r="G28" s="117"/>
      <c r="H28" s="117"/>
      <c r="I28" s="117"/>
      <c r="J28" s="117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270</v>
      </c>
      <c r="B1" s="7" t="s">
        <v>271</v>
      </c>
    </row>
    <row r="2" spans="1:3" x14ac:dyDescent="0.25">
      <c r="A2" s="7" t="s">
        <v>272</v>
      </c>
      <c r="B2" s="7" t="s">
        <v>262</v>
      </c>
    </row>
    <row r="3" spans="1:3" x14ac:dyDescent="0.25">
      <c r="A3" s="7" t="s">
        <v>273</v>
      </c>
      <c r="B3" s="7">
        <v>1</v>
      </c>
    </row>
    <row r="4" spans="1:3" x14ac:dyDescent="0.25">
      <c r="A4" s="7" t="s">
        <v>274</v>
      </c>
      <c r="B4" s="7">
        <v>0</v>
      </c>
    </row>
    <row r="5" spans="1:3" x14ac:dyDescent="0.25">
      <c r="A5" s="7" t="s">
        <v>275</v>
      </c>
      <c r="B5" s="7">
        <v>0</v>
      </c>
    </row>
    <row r="6" spans="1:3" x14ac:dyDescent="0.25">
      <c r="A6" s="7" t="s">
        <v>276</v>
      </c>
      <c r="B6" s="7">
        <v>1</v>
      </c>
    </row>
    <row r="7" spans="1:3" x14ac:dyDescent="0.25">
      <c r="A7" s="7" t="s">
        <v>277</v>
      </c>
      <c r="B7" s="7">
        <v>1</v>
      </c>
    </row>
    <row r="8" spans="1:3" x14ac:dyDescent="0.25">
      <c r="A8" s="7" t="s">
        <v>278</v>
      </c>
      <c r="B8" s="7">
        <v>0</v>
      </c>
    </row>
    <row r="9" spans="1:3" x14ac:dyDescent="0.25">
      <c r="A9" s="7" t="s">
        <v>279</v>
      </c>
      <c r="B9" s="7">
        <v>0</v>
      </c>
    </row>
    <row r="10" spans="1:3" x14ac:dyDescent="0.25">
      <c r="A10" s="7" t="s">
        <v>280</v>
      </c>
      <c r="C10" s="7" t="s">
        <v>281</v>
      </c>
    </row>
    <row r="11" spans="1:3" x14ac:dyDescent="0.25">
      <c r="A11" s="7" t="s">
        <v>282</v>
      </c>
      <c r="B11" s="7">
        <v>0</v>
      </c>
    </row>
    <row r="12" spans="1:3" x14ac:dyDescent="0.25">
      <c r="A12" s="7" t="s">
        <v>283</v>
      </c>
      <c r="B12" s="7" t="s">
        <v>284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18" t="s">
        <v>285</v>
      </c>
      <c r="C2" s="118"/>
      <c r="D2" s="118"/>
      <c r="E2" s="118"/>
      <c r="F2" s="118"/>
      <c r="G2" s="118"/>
      <c r="H2" s="118"/>
      <c r="I2" s="118"/>
      <c r="J2" s="118"/>
    </row>
    <row r="4" spans="1:10" ht="12.75" customHeight="1" x14ac:dyDescent="0.25">
      <c r="A4" s="39" t="s">
        <v>236</v>
      </c>
      <c r="B4" s="38" t="s">
        <v>286</v>
      </c>
      <c r="C4" s="119"/>
      <c r="D4" s="119"/>
      <c r="E4" s="119"/>
      <c r="F4" s="119"/>
      <c r="G4" s="119"/>
      <c r="H4" s="119"/>
      <c r="I4" s="119"/>
      <c r="J4" s="119"/>
    </row>
    <row r="6" spans="1:10" ht="12.75" customHeight="1" x14ac:dyDescent="0.25">
      <c r="A6" s="39" t="s">
        <v>238</v>
      </c>
      <c r="B6" s="38" t="s">
        <v>287</v>
      </c>
      <c r="C6" s="119"/>
      <c r="D6" s="119"/>
      <c r="E6" s="119"/>
      <c r="F6" s="119"/>
      <c r="G6" s="119"/>
      <c r="H6" s="119"/>
      <c r="I6" s="119"/>
      <c r="J6" s="119"/>
    </row>
    <row r="8" spans="1:10" ht="12.75" customHeight="1" x14ac:dyDescent="0.25">
      <c r="A8" s="39" t="s">
        <v>248</v>
      </c>
      <c r="B8" s="38" t="s">
        <v>288</v>
      </c>
      <c r="C8" s="119"/>
      <c r="D8" s="119"/>
      <c r="E8" s="119"/>
      <c r="F8" s="119"/>
      <c r="G8" s="119"/>
      <c r="H8" s="119"/>
      <c r="I8" s="119"/>
      <c r="J8" s="119"/>
    </row>
    <row r="10" spans="1:10" ht="12.75" customHeight="1" x14ac:dyDescent="0.25">
      <c r="A10" s="39" t="s">
        <v>250</v>
      </c>
      <c r="B10" s="38" t="s">
        <v>289</v>
      </c>
      <c r="C10" s="120"/>
      <c r="D10" s="120"/>
      <c r="E10" s="120"/>
      <c r="F10" s="120"/>
      <c r="G10" s="120"/>
      <c r="H10" s="120"/>
      <c r="I10" s="120"/>
      <c r="J10" s="120"/>
    </row>
    <row r="12" spans="1:10" ht="12.75" customHeight="1" x14ac:dyDescent="0.25">
      <c r="A12" s="39" t="s">
        <v>240</v>
      </c>
      <c r="B12" s="38" t="s">
        <v>290</v>
      </c>
      <c r="C12" s="119"/>
      <c r="D12" s="119"/>
      <c r="E12" s="119"/>
      <c r="F12" s="119"/>
      <c r="G12" s="119"/>
      <c r="H12" s="119"/>
      <c r="I12" s="119"/>
      <c r="J12" s="119"/>
    </row>
    <row r="14" spans="1:10" ht="12.75" customHeight="1" x14ac:dyDescent="0.25">
      <c r="A14" s="39" t="s">
        <v>252</v>
      </c>
      <c r="B14" s="38" t="s">
        <v>291</v>
      </c>
      <c r="C14" s="119"/>
      <c r="D14" s="119"/>
      <c r="E14" s="119"/>
      <c r="F14" s="119"/>
      <c r="G14" s="119"/>
      <c r="H14" s="119"/>
      <c r="I14" s="119"/>
      <c r="J14" s="119"/>
    </row>
    <row r="16" spans="1:10" ht="12.75" customHeight="1" x14ac:dyDescent="0.25">
      <c r="A16" s="39" t="s">
        <v>254</v>
      </c>
      <c r="B16" s="38" t="s">
        <v>292</v>
      </c>
      <c r="C16" s="119"/>
      <c r="D16" s="119"/>
      <c r="E16" s="119"/>
      <c r="F16" s="119"/>
      <c r="G16" s="119"/>
      <c r="H16" s="119"/>
      <c r="I16" s="119"/>
      <c r="J16" s="119"/>
    </row>
    <row r="18" spans="1:10" ht="12.75" customHeight="1" x14ac:dyDescent="0.25">
      <c r="A18" s="39" t="s">
        <v>256</v>
      </c>
      <c r="B18" s="38" t="s">
        <v>293</v>
      </c>
      <c r="C18" s="121"/>
      <c r="D18" s="121"/>
      <c r="E18" s="121"/>
      <c r="F18" s="121"/>
      <c r="G18" s="121"/>
      <c r="H18" s="121"/>
      <c r="I18" s="121"/>
      <c r="J18" s="121"/>
    </row>
    <row r="20" spans="1:10" ht="12.75" customHeight="1" x14ac:dyDescent="0.25">
      <c r="A20" s="39" t="s">
        <v>294</v>
      </c>
      <c r="B20" s="38" t="s">
        <v>295</v>
      </c>
      <c r="C20" s="121"/>
      <c r="D20" s="121"/>
      <c r="E20" s="121"/>
      <c r="F20" s="121"/>
      <c r="G20" s="121"/>
      <c r="H20" s="121"/>
      <c r="I20" s="121"/>
      <c r="J20" s="121"/>
    </row>
    <row r="22" spans="1:10" ht="12.75" customHeight="1" x14ac:dyDescent="0.25">
      <c r="A22" s="39" t="s">
        <v>242</v>
      </c>
      <c r="B22" s="38" t="s">
        <v>296</v>
      </c>
      <c r="C22" s="121"/>
      <c r="D22" s="121"/>
      <c r="E22" s="121"/>
      <c r="F22" s="121"/>
      <c r="G22" s="121"/>
      <c r="H22" s="121"/>
      <c r="I22" s="121"/>
      <c r="J22" s="121"/>
    </row>
    <row r="24" spans="1:10" ht="12.75" customHeight="1" x14ac:dyDescent="0.25">
      <c r="A24" s="39" t="s">
        <v>244</v>
      </c>
      <c r="B24" s="38" t="s">
        <v>297</v>
      </c>
      <c r="C24" s="119"/>
      <c r="D24" s="119"/>
      <c r="E24" s="119"/>
      <c r="F24" s="119"/>
      <c r="G24" s="119"/>
      <c r="H24" s="119"/>
      <c r="I24" s="119"/>
      <c r="J24" s="119"/>
    </row>
    <row r="28" spans="1:10" ht="60" customHeight="1" x14ac:dyDescent="0.25">
      <c r="A28" s="39" t="s">
        <v>246</v>
      </c>
      <c r="B28" s="38" t="s">
        <v>298</v>
      </c>
      <c r="C28" s="119"/>
      <c r="D28" s="119"/>
      <c r="E28" s="119"/>
      <c r="F28" s="119"/>
      <c r="G28" s="119"/>
      <c r="H28" s="119"/>
      <c r="I28" s="119"/>
      <c r="J28" s="119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22" t="s">
        <v>299</v>
      </c>
      <c r="C2" s="122"/>
      <c r="D2" s="122"/>
      <c r="E2" s="122"/>
      <c r="F2" s="122"/>
    </row>
    <row r="4" spans="2:6" ht="12.75" customHeight="1" x14ac:dyDescent="0.25">
      <c r="B4" s="45" t="s">
        <v>300</v>
      </c>
      <c r="C4" s="45" t="s">
        <v>301</v>
      </c>
      <c r="D4" s="45" t="s">
        <v>302</v>
      </c>
      <c r="E4" s="45" t="s">
        <v>303</v>
      </c>
      <c r="F4" s="45" t="s">
        <v>304</v>
      </c>
    </row>
    <row r="6" spans="2:6" ht="12.75" customHeight="1" x14ac:dyDescent="0.25">
      <c r="B6" s="46"/>
      <c r="C6" s="47"/>
      <c r="D6" s="48"/>
      <c r="E6" s="49"/>
      <c r="F6" s="50" t="str">
        <f>IF(AND(E6= "",D6= ""), "", ROUND(ROUND(E6, 2) * ROUND(D6, 3), 2))</f>
        <v/>
      </c>
    </row>
    <row r="8" spans="2:6" ht="12.75" customHeight="1" x14ac:dyDescent="0.25">
      <c r="B8" s="46"/>
      <c r="C8" s="47"/>
      <c r="D8" s="48"/>
      <c r="E8" s="49"/>
      <c r="F8" s="50" t="str">
        <f>IF(AND(E8= "",D8= ""), "", ROUND(ROUND(E8, 2) * ROUND(D8, 3), 2))</f>
        <v/>
      </c>
    </row>
    <row r="10" spans="2:6" ht="12.75" customHeight="1" x14ac:dyDescent="0.25">
      <c r="B10" s="46"/>
      <c r="C10" s="47"/>
      <c r="D10" s="48"/>
      <c r="E10" s="49"/>
      <c r="F10" s="50" t="str">
        <f>IF(AND(E10= "",D10= ""), "", ROUND(ROUND(E10, 2) * ROUND(D10, 3), 2))</f>
        <v/>
      </c>
    </row>
    <row r="12" spans="2:6" ht="12.75" customHeight="1" x14ac:dyDescent="0.25">
      <c r="B12" s="46"/>
      <c r="C12" s="47"/>
      <c r="D12" s="48"/>
      <c r="E12" s="49"/>
      <c r="F12" s="50" t="str">
        <f>IF(AND(E12= "",D12= ""), "", ROUND(ROUND(E12, 2) * ROUND(D12, 3), 2))</f>
        <v/>
      </c>
    </row>
    <row r="14" spans="2:6" ht="12.75" customHeight="1" x14ac:dyDescent="0.25">
      <c r="B14" s="46"/>
      <c r="C14" s="47"/>
      <c r="D14" s="48"/>
      <c r="E14" s="49"/>
      <c r="F14" s="50" t="str">
        <f>IF(AND(E14= "",D14= ""), "", ROUND(ROUND(E14, 2) * ROUND(D14, 3), 2))</f>
        <v/>
      </c>
    </row>
    <row r="16" spans="2:6" ht="12.75" customHeight="1" x14ac:dyDescent="0.25">
      <c r="B16" s="46"/>
      <c r="C16" s="47"/>
      <c r="D16" s="48"/>
      <c r="E16" s="49"/>
      <c r="F16" s="50" t="str">
        <f>IF(AND(E16= "",D16= ""), "", ROUND(ROUND(E16, 2) * ROUND(D16, 3), 2))</f>
        <v/>
      </c>
    </row>
    <row r="18" spans="2:6" ht="12.75" customHeight="1" x14ac:dyDescent="0.25">
      <c r="B18" s="46"/>
      <c r="C18" s="47"/>
      <c r="D18" s="48"/>
      <c r="E18" s="49"/>
      <c r="F18" s="50" t="str">
        <f>IF(AND(E18= "",D18= ""), "", ROUND(ROUND(E18, 2) * ROUND(D18, 3), 2))</f>
        <v/>
      </c>
    </row>
    <row r="20" spans="2:6" ht="12.75" customHeight="1" x14ac:dyDescent="0.25">
      <c r="B20" s="46"/>
      <c r="C20" s="47"/>
      <c r="D20" s="48"/>
      <c r="E20" s="49"/>
      <c r="F20" s="50" t="str">
        <f>IF(AND(E20= "",D20= ""), "", ROUND(ROUND(E20, 2) * ROUND(D20, 3), 2))</f>
        <v/>
      </c>
    </row>
    <row r="22" spans="2:6" ht="12.75" customHeight="1" x14ac:dyDescent="0.25">
      <c r="B22" s="46"/>
      <c r="C22" s="47"/>
      <c r="D22" s="48"/>
      <c r="E22" s="49"/>
      <c r="F22" s="50" t="str">
        <f>IF(AND(E22= "",D22= ""), "", ROUND(ROUND(E22, 2) * ROUND(D22, 3), 2))</f>
        <v/>
      </c>
    </row>
    <row r="24" spans="2:6" ht="12.75" customHeight="1" x14ac:dyDescent="0.25">
      <c r="B24" s="46"/>
      <c r="C24" s="47"/>
      <c r="D24" s="48"/>
      <c r="E24" s="49"/>
      <c r="F24" s="50" t="str">
        <f>IF(AND(E24= "",D24= ""), "", ROUND(ROUND(E24, 2) * ROUND(D24, 3), 2))</f>
        <v/>
      </c>
    </row>
    <row r="26" spans="2:6" ht="12.75" customHeight="1" x14ac:dyDescent="0.25">
      <c r="B26" s="46"/>
      <c r="C26" s="47"/>
      <c r="D26" s="48"/>
      <c r="E26" s="49"/>
      <c r="F26" s="50" t="str">
        <f>IF(AND(E26= "",D26= ""), "", ROUND(ROUND(E26, 2) * ROUND(D26, 3), 2))</f>
        <v/>
      </c>
    </row>
    <row r="28" spans="2:6" ht="12.75" customHeight="1" x14ac:dyDescent="0.25">
      <c r="B28" s="46"/>
      <c r="C28" s="47"/>
      <c r="D28" s="48"/>
      <c r="E28" s="49"/>
      <c r="F28" s="50" t="str">
        <f>IF(AND(E28= "",D28= ""), "", ROUND(ROUND(E28, 2) * ROUND(D28, 3), 2))</f>
        <v/>
      </c>
    </row>
    <row r="30" spans="2:6" ht="12.75" customHeight="1" x14ac:dyDescent="0.25">
      <c r="B30" s="46"/>
      <c r="C30" s="47"/>
      <c r="D30" s="48"/>
      <c r="E30" s="49"/>
      <c r="F30" s="50" t="str">
        <f>IF(AND(E30= "",D30= ""), "", ROUND(ROUND(E30, 2) * ROUND(D30, 3), 2))</f>
        <v/>
      </c>
    </row>
    <row r="32" spans="2:6" ht="12.75" customHeight="1" x14ac:dyDescent="0.25">
      <c r="B32" s="46"/>
      <c r="C32" s="47"/>
      <c r="D32" s="48"/>
      <c r="E32" s="49"/>
      <c r="F32" s="50" t="str">
        <f>IF(AND(E32= "",D32= ""), "", ROUND(ROUND(E32, 2) * ROUND(D32, 3), 2))</f>
        <v/>
      </c>
    </row>
    <row r="34" spans="2:6" ht="12.75" customHeight="1" x14ac:dyDescent="0.25">
      <c r="B34" s="46"/>
      <c r="C34" s="47"/>
      <c r="D34" s="48"/>
      <c r="E34" s="49"/>
      <c r="F34" s="50" t="str">
        <f>IF(AND(E34= "",D34= ""), "", ROUND(ROUND(E34, 2) * ROUND(D34, 3), 2))</f>
        <v/>
      </c>
    </row>
    <row r="36" spans="2:6" ht="12.75" customHeight="1" x14ac:dyDescent="0.25">
      <c r="B36" s="46"/>
      <c r="C36" s="47"/>
      <c r="D36" s="48"/>
      <c r="E36" s="49"/>
      <c r="F36" s="50" t="str">
        <f>IF(AND(E36= "",D36= ""), "", ROUND(ROUND(E36, 2) * ROUND(D36, 3), 2))</f>
        <v/>
      </c>
    </row>
    <row r="38" spans="2:6" ht="12.75" customHeight="1" x14ac:dyDescent="0.25">
      <c r="B38" s="46"/>
      <c r="C38" s="47"/>
      <c r="D38" s="48"/>
      <c r="E38" s="49"/>
      <c r="F38" s="50" t="str">
        <f>IF(AND(E38= "",D38= ""), "", ROUND(ROUND(E38, 2) * ROUND(D38, 3), 2))</f>
        <v/>
      </c>
    </row>
    <row r="40" spans="2:6" ht="12.75" customHeight="1" x14ac:dyDescent="0.25">
      <c r="B40" s="46"/>
      <c r="C40" s="47"/>
      <c r="D40" s="48"/>
      <c r="E40" s="49"/>
      <c r="F40" s="50" t="str">
        <f>IF(AND(E40= "",D40= ""), "", ROUND(ROUND(E40, 2) * ROUND(D40, 3), 2))</f>
        <v/>
      </c>
    </row>
    <row r="42" spans="2:6" ht="12.75" customHeight="1" x14ac:dyDescent="0.25">
      <c r="B42" s="46"/>
      <c r="C42" s="47"/>
      <c r="D42" s="48"/>
      <c r="E42" s="49"/>
      <c r="F42" s="50" t="str">
        <f>IF(AND(E42= "",D42= ""), "", ROUND(ROUND(E42, 2) * ROUND(D42, 3), 2))</f>
        <v/>
      </c>
    </row>
    <row r="44" spans="2:6" ht="12.75" customHeight="1" x14ac:dyDescent="0.25">
      <c r="B44" s="46"/>
      <c r="C44" s="47"/>
      <c r="D44" s="48"/>
      <c r="E44" s="49"/>
      <c r="F44" s="50" t="str">
        <f>IF(AND(E44= "",D44= ""), "", ROUND(ROUND(E44, 2) * ROUND(D44, 3), 2))</f>
        <v/>
      </c>
    </row>
    <row r="46" spans="2:6" ht="12.75" customHeight="1" x14ac:dyDescent="0.25">
      <c r="B46" s="46"/>
      <c r="C46" s="47"/>
      <c r="D46" s="48"/>
      <c r="E46" s="49"/>
      <c r="F46" s="50" t="str">
        <f>IF(AND(E46= "",D46= ""), "", ROUND(ROUND(E46, 2) * ROUND(D46, 3), 2))</f>
        <v/>
      </c>
    </row>
    <row r="48" spans="2:6" ht="12.75" customHeight="1" x14ac:dyDescent="0.25">
      <c r="B48" s="46"/>
      <c r="C48" s="47"/>
      <c r="D48" s="48"/>
      <c r="E48" s="49"/>
      <c r="F48" s="50" t="str">
        <f>IF(AND(E48= "",D48= ""), "", ROUND(ROUND(E48, 2) * ROUND(D48, 3), 2))</f>
        <v/>
      </c>
    </row>
    <row r="50" spans="2:6" ht="12.75" customHeight="1" x14ac:dyDescent="0.25">
      <c r="B50" s="46"/>
      <c r="C50" s="47"/>
      <c r="D50" s="48"/>
      <c r="E50" s="49"/>
      <c r="F50" s="50" t="str">
        <f>IF(AND(E50= "",D50= ""), "", ROUND(ROUND(E50, 2) * ROUND(D50, 3), 2))</f>
        <v/>
      </c>
    </row>
    <row r="52" spans="2:6" ht="12.75" customHeight="1" x14ac:dyDescent="0.25">
      <c r="B52" s="46"/>
      <c r="C52" s="47"/>
      <c r="D52" s="48"/>
      <c r="E52" s="49"/>
      <c r="F52" s="50" t="str">
        <f>IF(AND(E52= "",D52= ""), "", ROUND(ROUND(E52, 2) * ROUND(D52, 3), 2))</f>
        <v/>
      </c>
    </row>
    <row r="54" spans="2:6" ht="12.75" customHeight="1" x14ac:dyDescent="0.25">
      <c r="B54" s="46"/>
      <c r="C54" s="47"/>
      <c r="D54" s="48"/>
      <c r="E54" s="49"/>
      <c r="F54" s="50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dancic</dc:creator>
  <cp:lastModifiedBy>DANCIC Jean</cp:lastModifiedBy>
  <dcterms:created xsi:type="dcterms:W3CDTF">2025-07-23T09:04:16Z</dcterms:created>
  <dcterms:modified xsi:type="dcterms:W3CDTF">2025-07-23T09:04:39Z</dcterms:modified>
</cp:coreProperties>
</file>